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filterPrivacy="1" defaultThemeVersion="124226"/>
  <xr:revisionPtr revIDLastSave="0" documentId="13_ncr:1_{E3185F70-7677-4D1A-9A6D-BE122BA4F2D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11" i="1"/>
  <c r="J12" i="1"/>
  <c r="J13" i="1"/>
  <c r="J14" i="1"/>
  <c r="J4" i="1"/>
  <c r="G5" i="1"/>
  <c r="G6" i="1"/>
  <c r="G7" i="1"/>
  <c r="G8" i="1"/>
  <c r="G9" i="1"/>
  <c r="G10" i="1"/>
  <c r="G11" i="1"/>
  <c r="G12" i="1"/>
  <c r="G13" i="1"/>
  <c r="G14" i="1"/>
  <c r="G4" i="1"/>
  <c r="D5" i="1"/>
  <c r="D6" i="1"/>
  <c r="D7" i="1"/>
  <c r="D8" i="1"/>
  <c r="D9" i="1"/>
  <c r="D10" i="1"/>
  <c r="D11" i="1"/>
  <c r="D12" i="1"/>
  <c r="D13" i="1"/>
  <c r="D14" i="1"/>
  <c r="D4" i="1"/>
  <c r="C15" i="1"/>
  <c r="E15" i="1"/>
  <c r="F15" i="1"/>
  <c r="H15" i="1"/>
  <c r="I15" i="1"/>
  <c r="B15" i="1"/>
  <c r="D15" i="1" l="1"/>
  <c r="J15" i="1"/>
  <c r="G15" i="1"/>
</calcChain>
</file>

<file path=xl/sharedStrings.xml><?xml version="1.0" encoding="utf-8"?>
<sst xmlns="http://schemas.openxmlformats.org/spreadsheetml/2006/main" count="23" uniqueCount="23">
  <si>
    <t>Золотухинский муниципальный район</t>
  </si>
  <si>
    <t>п.Золотухино</t>
  </si>
  <si>
    <t>Ануфриевский с/с</t>
  </si>
  <si>
    <t>Апальковский с/с</t>
  </si>
  <si>
    <t>Будановский с/с</t>
  </si>
  <si>
    <t>Дмитриевский с/с</t>
  </si>
  <si>
    <t>Донской с/с</t>
  </si>
  <si>
    <t>Новоспасский с/с</t>
  </si>
  <si>
    <t>Свободинский с/с</t>
  </si>
  <si>
    <t>Солнечный с/с</t>
  </si>
  <si>
    <t>Тазовский с/с</t>
  </si>
  <si>
    <t>Итого</t>
  </si>
  <si>
    <t>Расходы2024</t>
  </si>
  <si>
    <t>Поселения</t>
  </si>
  <si>
    <t>Дефицит/профицит2024</t>
  </si>
  <si>
    <t>Доходы2025</t>
  </si>
  <si>
    <t>Расходы2025</t>
  </si>
  <si>
    <t>Консолидированный бюджет на 2024 год и на  плановый период  2025 и 2026 годов</t>
  </si>
  <si>
    <t>Доходы 2024</t>
  </si>
  <si>
    <t>Дефицит/профицит2025</t>
  </si>
  <si>
    <t>Доходы2026</t>
  </si>
  <si>
    <t>Расходы2026</t>
  </si>
  <si>
    <t>Деффицит/Профицит2026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</si>
</sst>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2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5" xfId="0" applyBorder="1"/>
    <xf numFmtId="4" fontId="0" fillId="0" borderId="1" xfId="0" applyNumberFormat="1" applyBorder="1"/>
    <xf numFmtId="4" fontId="0" fillId="0" borderId="6" xfId="0" applyNumberFormat="1" applyBorder="1"/>
    <xf numFmtId="0" fontId="2" fillId="0" borderId="7" xfId="0" applyFont="1" applyBorder="1"/>
    <xf numFmtId="4" fontId="2" fillId="0" borderId="8" xfId="0" applyNumberFormat="1" applyFont="1" applyBorder="1"/>
    <xf numFmtId="0" fontId="3" fillId="0" borderId="0" xfId="0" applyFont="1"/>
  </cellXfs>
  <cellStyles count="1">
    <cellStyle name="Обычный" xfId="0" builtinId="0"/>
  </cellStyles>
  <dxfs count="14">
    <dxf>
      <numFmt numFmtId="4" formatCode="#,##0.0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ill>
        <patternFill patternType="solid">
          <fgColor indexed="64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Таблица1" displayName="Таблица1" ref="A3:J15" totalsRowShown="0" headerRowDxfId="13" headerRowBorderDxfId="12" tableBorderDxfId="11" totalsRowBorderDxfId="10">
  <autoFilter ref="A3:J15" xr:uid="{00000000-0009-0000-0100-000001000000}"/>
  <tableColumns count="10">
    <tableColumn id="1" xr3:uid="{00000000-0010-0000-0000-000001000000}" name="Поселения" dataDxfId="9"/>
    <tableColumn id="2" xr3:uid="{00000000-0010-0000-0000-000002000000}" name="Доходы 2024" dataDxfId="8"/>
    <tableColumn id="3" xr3:uid="{00000000-0010-0000-0000-000003000000}" name="Расходы2024" dataDxfId="7"/>
    <tableColumn id="4" xr3:uid="{00000000-0010-0000-0000-000004000000}" name="Дефицит/профицит2024" dataDxfId="6">
      <calculatedColumnFormula>Таблица1[[#This Row],[Доходы 2024]]-Таблица1[[#This Row],[Расходы2024]]</calculatedColumnFormula>
    </tableColumn>
    <tableColumn id="5" xr3:uid="{00000000-0010-0000-0000-000005000000}" name="Доходы2025" dataDxfId="5"/>
    <tableColumn id="6" xr3:uid="{00000000-0010-0000-0000-000006000000}" name="Расходы2025" dataDxfId="4"/>
    <tableColumn id="7" xr3:uid="{00000000-0010-0000-0000-000007000000}" name="Дефицит/профицит2025" dataDxfId="3">
      <calculatedColumnFormula>Таблица1[[#This Row],[Доходы2025]]-Таблица1[[#This Row],[Расходы2025]]</calculatedColumnFormula>
    </tableColumn>
    <tableColumn id="8" xr3:uid="{00000000-0010-0000-0000-000008000000}" name="Доходы2026" dataDxfId="2"/>
    <tableColumn id="9" xr3:uid="{00000000-0010-0000-0000-000009000000}" name="Расходы2026" dataDxfId="1"/>
    <tableColumn id="10" xr3:uid="{00000000-0010-0000-0000-00000A000000}" name="Деффицит/Профицит2026" dataDxfId="0">
      <calculatedColumnFormula>Таблица1[[#This Row],[Доходы2026]]-Таблица1[[#This Row],[Расходы2026]]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5"/>
  <sheetViews>
    <sheetView tabSelected="1" workbookViewId="0">
      <selection activeCell="J13" sqref="J13"/>
    </sheetView>
  </sheetViews>
  <sheetFormatPr defaultRowHeight="15" x14ac:dyDescent="0.25"/>
  <cols>
    <col min="1" max="1" width="34.85546875" customWidth="1"/>
    <col min="2" max="2" width="19" customWidth="1"/>
    <col min="3" max="3" width="17" customWidth="1"/>
    <col min="4" max="4" width="26.5703125" customWidth="1"/>
    <col min="5" max="5" width="19.85546875" customWidth="1"/>
    <col min="6" max="6" width="18" customWidth="1"/>
    <col min="7" max="7" width="26.28515625" customWidth="1"/>
    <col min="8" max="8" width="15.85546875" customWidth="1"/>
    <col min="9" max="9" width="16.28515625" customWidth="1"/>
    <col min="10" max="10" width="31" customWidth="1"/>
  </cols>
  <sheetData>
    <row r="1" spans="1:10" x14ac:dyDescent="0.25">
      <c r="B1" s="9" t="s">
        <v>17</v>
      </c>
      <c r="C1" s="9"/>
      <c r="D1" s="9"/>
      <c r="E1" s="9"/>
      <c r="F1" s="9"/>
      <c r="G1" s="9"/>
      <c r="H1" s="9"/>
      <c r="I1" s="9"/>
    </row>
    <row r="2" spans="1:10" x14ac:dyDescent="0.25">
      <c r="B2" s="9"/>
      <c r="C2" s="9"/>
      <c r="D2" s="9"/>
      <c r="E2" s="9"/>
      <c r="F2" s="9"/>
      <c r="G2" s="9"/>
      <c r="H2" s="9"/>
      <c r="I2" s="9"/>
    </row>
    <row r="3" spans="1:10" x14ac:dyDescent="0.25">
      <c r="A3" s="1" t="s">
        <v>13</v>
      </c>
      <c r="B3" s="2" t="s">
        <v>18</v>
      </c>
      <c r="C3" s="2" t="s">
        <v>12</v>
      </c>
      <c r="D3" s="2" t="s">
        <v>14</v>
      </c>
      <c r="E3" s="2" t="s">
        <v>15</v>
      </c>
      <c r="F3" s="2" t="s">
        <v>16</v>
      </c>
      <c r="G3" s="2" t="s">
        <v>19</v>
      </c>
      <c r="H3" s="2" t="s">
        <v>20</v>
      </c>
      <c r="I3" s="2" t="s">
        <v>21</v>
      </c>
      <c r="J3" s="3" t="s">
        <v>22</v>
      </c>
    </row>
    <row r="4" spans="1:10" x14ac:dyDescent="0.25">
      <c r="A4" s="4" t="s">
        <v>0</v>
      </c>
      <c r="B4" s="5">
        <v>772048710.52999997</v>
      </c>
      <c r="C4" s="5">
        <v>779842983.52999997</v>
      </c>
      <c r="D4" s="5">
        <f>Таблица1[[#This Row],[Доходы 2024]]-Таблица1[[#This Row],[Расходы2024]]</f>
        <v>-7794273</v>
      </c>
      <c r="E4" s="5">
        <v>705156739.63999999</v>
      </c>
      <c r="F4" s="5">
        <v>705156739.63999999</v>
      </c>
      <c r="G4" s="5">
        <f>Таблица1[[#This Row],[Доходы2025]]-Таблица1[[#This Row],[Расходы2025]]</f>
        <v>0</v>
      </c>
      <c r="H4" s="5">
        <v>597728554</v>
      </c>
      <c r="I4" s="5">
        <v>597728554</v>
      </c>
      <c r="J4" s="6">
        <f>Таблица1[[#This Row],[Доходы2026]]-Таблица1[[#This Row],[Расходы2026]]</f>
        <v>0</v>
      </c>
    </row>
    <row r="5" spans="1:10" x14ac:dyDescent="0.25">
      <c r="A5" s="4" t="s">
        <v>1</v>
      </c>
      <c r="B5" s="5">
        <v>46260292</v>
      </c>
      <c r="C5" s="5">
        <v>46260292</v>
      </c>
      <c r="D5" s="5">
        <f>Таблица1[[#This Row],[Доходы 2024]]-Таблица1[[#This Row],[Расходы2024]]</f>
        <v>0</v>
      </c>
      <c r="E5" s="5">
        <v>23043005</v>
      </c>
      <c r="F5" s="5">
        <v>23043005</v>
      </c>
      <c r="G5" s="5">
        <f>Таблица1[[#This Row],[Доходы2025]]-Таблица1[[#This Row],[Расходы2025]]</f>
        <v>0</v>
      </c>
      <c r="H5" s="5">
        <v>23723249</v>
      </c>
      <c r="I5" s="5">
        <v>23723249</v>
      </c>
      <c r="J5" s="6">
        <f>Таблица1[[#This Row],[Доходы2026]]-Таблица1[[#This Row],[Расходы2026]]</f>
        <v>0</v>
      </c>
    </row>
    <row r="6" spans="1:10" x14ac:dyDescent="0.25">
      <c r="A6" s="4" t="s">
        <v>2</v>
      </c>
      <c r="B6" s="5">
        <v>6378141.8600000003</v>
      </c>
      <c r="C6" s="5">
        <v>6378141.8600000003</v>
      </c>
      <c r="D6" s="5">
        <f>Таблица1[[#This Row],[Доходы 2024]]-Таблица1[[#This Row],[Расходы2024]]</f>
        <v>0</v>
      </c>
      <c r="E6" s="5">
        <v>5690489</v>
      </c>
      <c r="F6" s="5">
        <v>5690489</v>
      </c>
      <c r="G6" s="5">
        <f>Таблица1[[#This Row],[Доходы2025]]-Таблица1[[#This Row],[Расходы2025]]</f>
        <v>0</v>
      </c>
      <c r="H6" s="5">
        <v>5699816</v>
      </c>
      <c r="I6" s="5">
        <v>5699816</v>
      </c>
      <c r="J6" s="6">
        <f>Таблица1[[#This Row],[Доходы2026]]-Таблица1[[#This Row],[Расходы2026]]</f>
        <v>0</v>
      </c>
    </row>
    <row r="7" spans="1:10" x14ac:dyDescent="0.25">
      <c r="A7" s="4" t="s">
        <v>3</v>
      </c>
      <c r="B7" s="5">
        <v>2108773</v>
      </c>
      <c r="C7" s="5">
        <v>2108773</v>
      </c>
      <c r="D7" s="5">
        <f>Таблица1[[#This Row],[Доходы 2024]]-Таблица1[[#This Row],[Расходы2024]]</f>
        <v>0</v>
      </c>
      <c r="E7" s="5">
        <v>1483638.2</v>
      </c>
      <c r="F7" s="5">
        <v>1483638.2</v>
      </c>
      <c r="G7" s="5">
        <f>Таблица1[[#This Row],[Доходы2025]]-Таблица1[[#This Row],[Расходы2025]]</f>
        <v>0</v>
      </c>
      <c r="H7" s="5">
        <v>1427863</v>
      </c>
      <c r="I7" s="5">
        <v>1427863</v>
      </c>
      <c r="J7" s="6">
        <f>Таблица1[[#This Row],[Доходы2026]]-Таблица1[[#This Row],[Расходы2026]]</f>
        <v>0</v>
      </c>
    </row>
    <row r="8" spans="1:10" x14ac:dyDescent="0.25">
      <c r="A8" s="4" t="s">
        <v>4</v>
      </c>
      <c r="B8" s="5">
        <v>9250212.9299999997</v>
      </c>
      <c r="C8" s="5">
        <v>9250212.9299999997</v>
      </c>
      <c r="D8" s="5">
        <f>Таблица1[[#This Row],[Доходы 2024]]-Таблица1[[#This Row],[Расходы2024]]</f>
        <v>0</v>
      </c>
      <c r="E8" s="5">
        <v>7568525</v>
      </c>
      <c r="F8" s="5">
        <v>7568525</v>
      </c>
      <c r="G8" s="5">
        <f>Таблица1[[#This Row],[Доходы2025]]-Таблица1[[#This Row],[Расходы2025]]</f>
        <v>0</v>
      </c>
      <c r="H8" s="5">
        <v>7513029</v>
      </c>
      <c r="I8" s="5">
        <v>7513029</v>
      </c>
      <c r="J8" s="6">
        <f>Таблица1[[#This Row],[Доходы2026]]-Таблица1[[#This Row],[Расходы2026]]</f>
        <v>0</v>
      </c>
    </row>
    <row r="9" spans="1:10" x14ac:dyDescent="0.25">
      <c r="A9" s="4" t="s">
        <v>5</v>
      </c>
      <c r="B9" s="5">
        <v>7886974.5300000003</v>
      </c>
      <c r="C9" s="5">
        <v>7886974.5300000003</v>
      </c>
      <c r="D9" s="5">
        <f>Таблица1[[#This Row],[Доходы 2024]]-Таблица1[[#This Row],[Расходы2024]]</f>
        <v>0</v>
      </c>
      <c r="E9" s="5">
        <v>3416491</v>
      </c>
      <c r="F9" s="5">
        <v>3416491</v>
      </c>
      <c r="G9" s="5">
        <f>Таблица1[[#This Row],[Доходы2025]]-Таблица1[[#This Row],[Расходы2025]]</f>
        <v>0</v>
      </c>
      <c r="H9" s="5">
        <v>3388695</v>
      </c>
      <c r="I9" s="5">
        <v>3388695</v>
      </c>
      <c r="J9" s="6">
        <f>Таблица1[[#This Row],[Доходы2026]]-Таблица1[[#This Row],[Расходы2026]]</f>
        <v>0</v>
      </c>
    </row>
    <row r="10" spans="1:10" x14ac:dyDescent="0.25">
      <c r="A10" s="4" t="s">
        <v>6</v>
      </c>
      <c r="B10" s="5">
        <v>6192939.3499999996</v>
      </c>
      <c r="C10" s="5">
        <v>6192939.3499999996</v>
      </c>
      <c r="D10" s="5">
        <f>Таблица1[[#This Row],[Доходы 2024]]-Таблица1[[#This Row],[Расходы2024]]</f>
        <v>0</v>
      </c>
      <c r="E10" s="5">
        <v>5117410</v>
      </c>
      <c r="F10" s="5">
        <v>5117410</v>
      </c>
      <c r="G10" s="5">
        <f>Таблица1[[#This Row],[Доходы2025]]-Таблица1[[#This Row],[Расходы2025]]</f>
        <v>0</v>
      </c>
      <c r="H10" s="5">
        <v>5098150</v>
      </c>
      <c r="I10" s="5">
        <v>5098150</v>
      </c>
      <c r="J10" s="6">
        <f>Таблица1[[#This Row],[Доходы2026]]-Таблица1[[#This Row],[Расходы2026]]</f>
        <v>0</v>
      </c>
    </row>
    <row r="11" spans="1:10" x14ac:dyDescent="0.25">
      <c r="A11" s="4" t="s">
        <v>7</v>
      </c>
      <c r="B11" s="5">
        <v>2896210.56</v>
      </c>
      <c r="C11" s="5">
        <v>2896210.56</v>
      </c>
      <c r="D11" s="5">
        <f>Таблица1[[#This Row],[Доходы 2024]]-Таблица1[[#This Row],[Расходы2024]]</f>
        <v>0</v>
      </c>
      <c r="E11" s="5">
        <v>2313711</v>
      </c>
      <c r="F11" s="5">
        <v>2313711</v>
      </c>
      <c r="G11" s="5">
        <f>Таблица1[[#This Row],[Доходы2025]]-Таблица1[[#This Row],[Расходы2025]]</f>
        <v>0</v>
      </c>
      <c r="H11" s="5">
        <v>2313711</v>
      </c>
      <c r="I11" s="5">
        <v>2313711</v>
      </c>
      <c r="J11" s="6">
        <f>Таблица1[[#This Row],[Доходы2026]]-Таблица1[[#This Row],[Расходы2026]]</f>
        <v>0</v>
      </c>
    </row>
    <row r="12" spans="1:10" x14ac:dyDescent="0.25">
      <c r="A12" s="4" t="s">
        <v>8</v>
      </c>
      <c r="B12" s="5">
        <v>10611682.01</v>
      </c>
      <c r="C12" s="5">
        <v>10611682.01</v>
      </c>
      <c r="D12" s="5">
        <f>Таблица1[[#This Row],[Доходы 2024]]-Таблица1[[#This Row],[Расходы2024]]</f>
        <v>0</v>
      </c>
      <c r="E12" s="5">
        <v>7406601</v>
      </c>
      <c r="F12" s="5">
        <v>7406601</v>
      </c>
      <c r="G12" s="5">
        <f>Таблица1[[#This Row],[Доходы2025]]-Таблица1[[#This Row],[Расходы2025]]</f>
        <v>0</v>
      </c>
      <c r="H12" s="5">
        <v>7342866</v>
      </c>
      <c r="I12" s="5">
        <v>7342866</v>
      </c>
      <c r="J12" s="6">
        <f>Таблица1[[#This Row],[Доходы2026]]-Таблица1[[#This Row],[Расходы2026]]</f>
        <v>0</v>
      </c>
    </row>
    <row r="13" spans="1:10" x14ac:dyDescent="0.25">
      <c r="A13" s="4" t="s">
        <v>9</v>
      </c>
      <c r="B13" s="5">
        <v>7099345.6600000001</v>
      </c>
      <c r="C13" s="5">
        <v>7099345.6600000001</v>
      </c>
      <c r="D13" s="5">
        <f>Таблица1[[#This Row],[Доходы 2024]]-Таблица1[[#This Row],[Расходы2024]]</f>
        <v>0</v>
      </c>
      <c r="E13" s="5">
        <v>6153930</v>
      </c>
      <c r="F13" s="5">
        <v>6153930</v>
      </c>
      <c r="G13" s="5">
        <f>Таблица1[[#This Row],[Доходы2025]]-Таблица1[[#This Row],[Расходы2025]]</f>
        <v>0</v>
      </c>
      <c r="H13" s="5">
        <v>6153303</v>
      </c>
      <c r="I13" s="5">
        <v>6153303</v>
      </c>
      <c r="J13" s="6">
        <f>Таблица1[[#This Row],[Доходы2026]]-Таблица1[[#This Row],[Расходы2026]]</f>
        <v>0</v>
      </c>
    </row>
    <row r="14" spans="1:10" x14ac:dyDescent="0.25">
      <c r="A14" s="4" t="s">
        <v>10</v>
      </c>
      <c r="B14" s="5">
        <v>6600962.4800000004</v>
      </c>
      <c r="C14" s="5">
        <v>6955862.4800000004</v>
      </c>
      <c r="D14" s="5">
        <f>Таблица1[[#This Row],[Доходы 2024]]-Таблица1[[#This Row],[Расходы2024]]</f>
        <v>-354900</v>
      </c>
      <c r="E14" s="5">
        <v>4892390</v>
      </c>
      <c r="F14" s="5">
        <v>4892390</v>
      </c>
      <c r="G14" s="5">
        <f>Таблица1[[#This Row],[Доходы2025]]-Таблица1[[#This Row],[Расходы2025]]</f>
        <v>0</v>
      </c>
      <c r="H14" s="5">
        <v>4835955</v>
      </c>
      <c r="I14" s="5">
        <v>4835955</v>
      </c>
      <c r="J14" s="6">
        <f>Таблица1[[#This Row],[Доходы2026]]-Таблица1[[#This Row],[Расходы2026]]</f>
        <v>0</v>
      </c>
    </row>
    <row r="15" spans="1:10" x14ac:dyDescent="0.25">
      <c r="A15" s="7" t="s">
        <v>11</v>
      </c>
      <c r="B15" s="8">
        <f>B4+B5+B6+B7+B8+B9+B10+B11+B12+B13+B14</f>
        <v>877334244.90999985</v>
      </c>
      <c r="C15" s="8">
        <f t="shared" ref="C15:I15" si="0">C4+C5+C6+C7+C8+C9+C10+C11+C12+C13+C14</f>
        <v>885483417.90999985</v>
      </c>
      <c r="D15" s="5">
        <f>Таблица1[[#This Row],[Доходы 2024]]-Таблица1[[#This Row],[Расходы2024]]</f>
        <v>-8149173</v>
      </c>
      <c r="E15" s="8">
        <f t="shared" si="0"/>
        <v>772242929.84000003</v>
      </c>
      <c r="F15" s="8">
        <f t="shared" si="0"/>
        <v>772242929.84000003</v>
      </c>
      <c r="G15" s="5">
        <f>Таблица1[[#This Row],[Доходы2025]]-Таблица1[[#This Row],[Расходы2025]]</f>
        <v>0</v>
      </c>
      <c r="H15" s="8">
        <f t="shared" si="0"/>
        <v>665225191</v>
      </c>
      <c r="I15" s="8">
        <f t="shared" si="0"/>
        <v>665225191</v>
      </c>
      <c r="J15" s="6">
        <f>Таблица1[[#This Row],[Доходы2026]]-Таблица1[[#This Row],[Расходы2026]]</f>
        <v>0</v>
      </c>
    </row>
  </sheetData>
  <mergeCells count="1">
    <mergeCell ref="B1:I2"/>
  </mergeCells>
  <pageMargins left="3.937007874015748E-2" right="3.937007874015748E-2" top="0.74803149606299213" bottom="0.74803149606299213" header="0.31496062992125984" footer="0.31496062992125984"/>
  <pageSetup paperSize="9" scale="78" orientation="landscape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2023-11-10T08:57:26Z</dcterms:modified>
</cp:coreProperties>
</file>