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55" i="2" l="1"/>
  <c r="D53" i="2"/>
  <c r="D51" i="2"/>
  <c r="D48" i="2"/>
  <c r="D44" i="2"/>
  <c r="D40" i="2"/>
  <c r="D36" i="2"/>
  <c r="D33" i="2"/>
  <c r="D31" i="2"/>
  <c r="D27" i="2"/>
  <c r="D24" i="2"/>
  <c r="D21" i="2"/>
  <c r="D19" i="2"/>
  <c r="D17" i="2"/>
  <c r="D13" i="2"/>
  <c r="D9" i="2"/>
  <c r="D5" i="2"/>
  <c r="E36" i="2"/>
  <c r="F56" i="2"/>
  <c r="F23" i="2"/>
  <c r="E55" i="2"/>
  <c r="E53" i="2"/>
  <c r="E51" i="2"/>
  <c r="E48" i="2"/>
  <c r="E44" i="2"/>
  <c r="E40" i="2"/>
  <c r="E33" i="2"/>
  <c r="E31" i="2"/>
  <c r="E27" i="2"/>
  <c r="E24" i="2"/>
  <c r="E21" i="2"/>
  <c r="E19" i="2"/>
  <c r="E17" i="2"/>
  <c r="E13" i="2"/>
  <c r="E9" i="2"/>
  <c r="E5" i="2"/>
  <c r="C55" i="2"/>
  <c r="E4" i="2" l="1"/>
  <c r="D4" i="2"/>
  <c r="C36" i="2"/>
  <c r="C21" i="2"/>
  <c r="C31" i="2"/>
  <c r="F57" i="2"/>
  <c r="F55" i="2"/>
  <c r="F54" i="2"/>
  <c r="C53" i="2"/>
  <c r="F52" i="2"/>
  <c r="C51" i="2"/>
  <c r="F50" i="2"/>
  <c r="F49" i="2"/>
  <c r="C48" i="2"/>
  <c r="F47" i="2"/>
  <c r="F46" i="2"/>
  <c r="F45" i="2"/>
  <c r="C44" i="2"/>
  <c r="F43" i="2"/>
  <c r="F42" i="2"/>
  <c r="F41" i="2"/>
  <c r="C40" i="2"/>
  <c r="F39" i="2"/>
  <c r="F38" i="2"/>
  <c r="F37" i="2"/>
  <c r="F35" i="2"/>
  <c r="F34" i="2"/>
  <c r="C33" i="2"/>
  <c r="F32" i="2"/>
  <c r="F30" i="2"/>
  <c r="F29" i="2"/>
  <c r="F28" i="2"/>
  <c r="C27" i="2"/>
  <c r="F26" i="2"/>
  <c r="F25" i="2"/>
  <c r="C24" i="2"/>
  <c r="F20" i="2"/>
  <c r="C19" i="2"/>
  <c r="F18" i="2"/>
  <c r="C17" i="2"/>
  <c r="F16" i="2"/>
  <c r="F15" i="2"/>
  <c r="F14" i="2"/>
  <c r="C13" i="2"/>
  <c r="F12" i="2"/>
  <c r="F11" i="2"/>
  <c r="F10" i="2"/>
  <c r="C9" i="2"/>
  <c r="F8" i="2"/>
  <c r="F7" i="2"/>
  <c r="F6" i="2"/>
  <c r="C5" i="2"/>
  <c r="F44" i="2" l="1"/>
  <c r="F22" i="2"/>
  <c r="F36" i="2"/>
  <c r="F17" i="2"/>
  <c r="F51" i="2"/>
  <c r="F33" i="2"/>
  <c r="F27" i="2"/>
  <c r="F21" i="2"/>
  <c r="F19" i="2"/>
  <c r="F31" i="2"/>
  <c r="F48" i="2"/>
  <c r="F9" i="2"/>
  <c r="F53" i="2"/>
  <c r="F40" i="2"/>
  <c r="F24" i="2"/>
  <c r="F13" i="2"/>
  <c r="C4" i="2"/>
  <c r="F5" i="2"/>
  <c r="F4" i="2" l="1"/>
</calcChain>
</file>

<file path=xl/sharedStrings.xml><?xml version="1.0" encoding="utf-8"?>
<sst xmlns="http://schemas.openxmlformats.org/spreadsheetml/2006/main" count="105" uniqueCount="105">
  <si>
    <t>(рублей)</t>
  </si>
  <si>
    <t>Наименование</t>
  </si>
  <si>
    <t>ЦСР</t>
  </si>
  <si>
    <t>Профинансировано</t>
  </si>
  <si>
    <t>Исполнено</t>
  </si>
  <si>
    <t>% исполнения</t>
  </si>
  <si>
    <t>ВСЕГО РАСХОДОВ</t>
  </si>
  <si>
    <t>Муниципальная программа Золотухинского района  Курской области  «Развитие культуры в Золотухинском районе Курской области»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</si>
  <si>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</si>
  <si>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01 1 </t>
  </si>
  <si>
    <t>Подпрограмма «Сохранение и развитие  библиотечного обслуживания населения»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</si>
  <si>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01 2 </t>
  </si>
  <si>
    <t>Подпрограмма «Обеспечение условий реализации муниципальной программы Золотухинского района  Курской области  «Развитие культуры в Золотухинском районе Курской области прочие мероприятия в области культуры»</t>
  </si>
  <si>
    <t xml:space="preserve">01 3 </t>
  </si>
  <si>
    <t xml:space="preserve">02 1 </t>
  </si>
  <si>
    <t xml:space="preserve">02 2 </t>
  </si>
  <si>
    <t>Подпрограмма «Улучшение демографической ситуации, совершенствование социальной поддержки семьи и детей»  муниципальной программы  Золотухинского района Курской области «Социальная поддержка граждан в Золотухинском районе  Курской области»</t>
  </si>
  <si>
    <t xml:space="preserve">02 3 </t>
  </si>
  <si>
    <t xml:space="preserve">03 1 </t>
  </si>
  <si>
    <t xml:space="preserve">03 2 </t>
  </si>
  <si>
    <t xml:space="preserve">03 3 </t>
  </si>
  <si>
    <t>Муниципальная программа Золотухинского района Курской области  «Управление муниципальным имуществом Золотухинского района Курской области»</t>
  </si>
  <si>
    <t>04 1</t>
  </si>
  <si>
    <t xml:space="preserve">Муниципальная программа Золотухинского района Курской области «Энергосбережение и повышение  энергетической эффективности в Золотухинском районе Курской области </t>
  </si>
  <si>
    <t xml:space="preserve">05 1 </t>
  </si>
  <si>
    <t xml:space="preserve">06 1 </t>
  </si>
  <si>
    <t xml:space="preserve">07 1  </t>
  </si>
  <si>
    <t>Подпрограмма «Создание условий для обеспечения доступным и комфортным жильем граждан в Золотухинском районе 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</si>
  <si>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 xml:space="preserve">07 2 </t>
  </si>
  <si>
    <t xml:space="preserve">08 1 </t>
  </si>
  <si>
    <t>Подпрограмма  «Развитие физической культуры и спорта в Золотухинском районе Курской области»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</si>
  <si>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08 2 </t>
  </si>
  <si>
    <t xml:space="preserve">08 3 </t>
  </si>
  <si>
    <t>Муниципальная программа «Развитие  муниципальной службы  в Золотухинском районе  Курской  области»</t>
  </si>
  <si>
    <t>Подпрограмма «Реализация  мероприятий, направленных на развитие  муниципальной службы» муниципальной программы «Развитие  муниципальной службы  в Золотухинском районе  Курской  области»</t>
  </si>
  <si>
    <t xml:space="preserve">09 1 </t>
  </si>
  <si>
    <t xml:space="preserve">10 1 </t>
  </si>
  <si>
    <t xml:space="preserve">11 1 </t>
  </si>
  <si>
    <t xml:space="preserve">11 2 </t>
  </si>
  <si>
    <r>
      <t xml:space="preserve"> </t>
    </r>
    <r>
      <rPr>
        <i/>
        <sz val="11"/>
        <color theme="1"/>
        <rFont val="Times New Roman"/>
        <family val="1"/>
        <charset val="204"/>
      </rPr>
      <t>Подпрограмма   «Повышение безопасности дорожного движения в Золотухинском  районе Курской области»  муниципальной программы  Золотухинского района  Курской области   «Развитие   транспортной  системы, обеспечение перевозки пассажиров в Золотухинском районе Курской области и  безопасности дорожного движения»</t>
    </r>
  </si>
  <si>
    <t xml:space="preserve">11 3  </t>
  </si>
  <si>
    <t xml:space="preserve">12 1 </t>
  </si>
  <si>
    <t>Подпрограмма  «Обеспечение правопорядка на территории Золотухинского района»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</si>
  <si>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 xml:space="preserve">12 2  </t>
  </si>
  <si>
    <t>Подпрограмма «Пожарная безопасность и защита населения  Золотухинского района» 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</si>
  <si>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13 1 </t>
  </si>
  <si>
    <t xml:space="preserve">13 2 </t>
  </si>
  <si>
    <t xml:space="preserve">13 3 </t>
  </si>
  <si>
    <t xml:space="preserve">14 2 </t>
  </si>
  <si>
    <t>Подпрограмма «Обеспечение реализации муниципальной программы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</si>
  <si>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 xml:space="preserve">14 3 </t>
  </si>
  <si>
    <t xml:space="preserve">15 1 </t>
  </si>
  <si>
    <t xml:space="preserve">16 1 </t>
  </si>
  <si>
    <t xml:space="preserve"> Программа «Улучшение условий  и охраны труда в Золотухинском районе Курской области»  муниципальной программы Золотухинского района Курской области    «Содействие занятости населения и улучшение  условий  и охраны труда в Золотухинском районе Курской области»</t>
  </si>
  <si>
    <t xml:space="preserve">17 2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</si>
  <si>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</si>
  <si>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</si>
  <si>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</si>
  <si>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</si>
  <si>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</si>
  <si>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</si>
  <si>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</si>
  <si>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</si>
  <si>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</si>
  <si>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 Подпрограмма  «Развитие  пассажирских перевозок в Золотухинском районе Курской области» муниципальной программы  Золотухинского района Курской области «Развитие  транспортной системы,  обеспечение перевозки пассажиров в Золотухинском районе Курской области и  безопасности дорожного движения»</t>
  </si>
  <si>
    <t>Подпрограмма  «Профилактика наркомании и медико-социальная реабилитация больных наркоманией в Золотухинском районе Курской области"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</si>
  <si>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   «Социальная  поддержка граждан в Золотухинском районе Курской области»</t>
  </si>
  <si>
    <t>Подпрограмма  «Обеспечение реализации  муниципальной программы  и прочие  мероприятия в области социального обеспечения»  муниципальной программы Золотухинского района Курской области  «Социальная поддержка граждан в Золотухинском районе Курской области»</t>
  </si>
  <si>
    <t>Подпрограмма «Развитие мер социальной поддержки отдельных категорий граждан»  муниципальной программы  Золотухинского района Курской области «Социальная поддержка граждан в  Золотухинском  районе Курской области»</t>
  </si>
  <si>
    <t>Муниципальная программа Золотухинского района Курской области «Развитие образования в  Золотухинском районе Курской области»</t>
  </si>
  <si>
    <t>Подпрограмма «Обеспечение реализации муниципальной программы Золотухинского района Курской  области «Развитие образования в Золотухинском  районе Курской области»  и прочие мероприятия в области образования» муниципальной программы Золотухинского района Курской области «Развитие образования в Золотухинском  районе Курской области»</t>
  </si>
  <si>
    <t>Подпрограмма «Развитие дошкольного и общего образования детей» муниципальной программы Золотухинского района Курской области «Развитие образования в Золотухинском районе Курской области»</t>
  </si>
  <si>
    <t>Подпрограмма «Развитие дополнительного образования и системы воспитания детей» муниципальной программы Золотухинского района  Курской области «Развитие образования в Золотухинском районе Курской области»</t>
  </si>
  <si>
    <t>Подпрограмма «Совершенствование системы управления муниципальным имуществом и земельными ресурсами на территории Золотухинского района Курской области»</t>
  </si>
  <si>
    <t>Муниципальная  программа  Золотухинского района Курской области «Охрана окружающей среды   Золотухинского района  Курской области»</t>
  </si>
  <si>
    <t>Подпрограмма «Экология и чистая вода на территории  Золотухинского района Курской области»  муниципальной программы Золотухинского района Курской области «Охрана окружающей среды Золотухинского района Курской области»</t>
  </si>
  <si>
    <t>Муниципальная программа «Обеспечение доступным и комфортным жильем и коммунальными услугами граждан в Золотухинском районе Курской области»</t>
  </si>
  <si>
    <t>Подпрограмма «Обеспечение качественными услугами ЖКХ населения Золотухинского района»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</si>
  <si>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>Муниципальная программа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</si>
  <si>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«Молодежь Золотухинского района Курской области»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</si>
  <si>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 «Организация  оздоровления и отдыха детей в Золотухинском районе  Курской области» 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</si>
  <si>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 Муниципальная программа Золотухинского района Курской области «Сохранение и развитие архивного дела  в  Золотухинском  районе»</t>
  </si>
  <si>
    <t>Подпрограмма   «Управление  муниципальной   программой    и  обеспечение условий реализации» муниципальной программы Золотухинского района Курской области «Сохранение и развитие архивного дела в Золотухинском районе»</t>
  </si>
  <si>
    <t>Подпрограмма  «Организация хранения, комплектования и использования Архивного фонда Курской области и иных архивных документов»  муниципальной программы Золотухинского района Курской области «Сохранение и развитие архивного дела  в  Золотухинском  районе»</t>
  </si>
  <si>
    <t>Муниципальная программа Золотухинского района Курской области «Развитие  транспортной системы,  обеспечение перевозки пассажиров в Золотухинском районе Курской области  и безопасности дорожного движения»</t>
  </si>
  <si>
    <t>Подпрограмма «Развитие сети     автомобильных дорог Золотухинского района Курской области» муниципальной программы Золотухинского района Курской области  «Развитие  транспортной системы, обеспечение перевозки пассажиров   в Золотухинском районе Курской области   и безопасности дорожного движения»</t>
  </si>
  <si>
    <t>Муниципальная программа Золотухинского района Курской области    «Профилактика правонарушений в Золотухинском районе Курской области»</t>
  </si>
  <si>
    <t>Подпрограмма  «Управление муниципальной программой и обеспечение условий реализации»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</si>
  <si>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</si>
  <si>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«Снижение рисков и смягчение последствий чрезвычайных ситуаций природного и техногенного характера в Золотухинском районе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</si>
  <si>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«Построение  и развитие аппаратно-программного комплекса «Безопасный город» на территории Золотухинского района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</si>
  <si>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Муниципальная программа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</si>
  <si>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>Подпрограмма «Эффективная система межбюджетных отношений в  Золотухинском районе Курской области»  муниципальной программы  Золотухинского района Курской области «Создание условий для эффективного и ответственного управления   муниципальными финансами, муниципальным долгом и повышения устойчивости бюджетов  Золотухинского района Курской области»</t>
  </si>
  <si>
    <t>Муниципальная программа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</si>
  <si>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«Развитие малого и среднего предпринимательства в Золотухинском  районе Курской области» муниципальной программы 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</si>
  <si>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Муниципальная программа Золотухинского района Курской области «Содействие занятости населения и улучшение  условий  и охраны труда в Золотухинском районе Курской области»</t>
  </si>
  <si>
    <t>062</t>
  </si>
  <si>
    <t>Подпрограмма "Обеспечение реализации муниципальной программы Золотухинского района Курской области "Содействие занятости населения в Золотухинском районе"</t>
  </si>
  <si>
    <t>17 1</t>
  </si>
  <si>
    <t xml:space="preserve">Муниципальная программа  Золотухинского района Курской области  «Комплексное 
развитие  сельских  территорий 
Золотухинского района Курской области»
</t>
  </si>
  <si>
    <t>Подпрограмма «Создание и развитие инфраструктуры на сельских территориях»  муниципальной программы Золотухинского района Курской области    «Комплексное развитие  сельских  территорий  Золотухинского района Курской области»</t>
  </si>
  <si>
    <t>Подпрограмма  «Совершенствование системы учета потребляемых энергетических ресурсов» муниципальной программы Золотухинского района Курской области «Энергосбережение и повышение  энергетической эффективности в Золотухинском районе Курской области»</t>
  </si>
  <si>
    <t>Подпрограмма «Экология и природные ресурсы Золотухинского района Курской области»</t>
  </si>
  <si>
    <t>Лимиты бюджетных обязательств на 2024 год</t>
  </si>
  <si>
    <t xml:space="preserve">                            Исполнение муниципальных программ Золотухинского района Курской области за период с 01.01.2024 года по 31.12.2024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</si>
</sst>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2">
    <xf numFmtId="0" fontId="0" fillId="0" borderId="0" xfId="0"/>
    <xf numFmtId="0" fontId="2" fillId="0" borderId="0" xfId="0" applyFont="1"/>
    <xf numFmtId="2" fontId="2" fillId="0" borderId="0" xfId="0" applyNumberFormat="1" applyFont="1"/>
    <xf numFmtId="10" fontId="2" fillId="0" borderId="0" xfId="0" applyNumberFormat="1" applyFo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0" fontId="3" fillId="0" borderId="1" xfId="0" applyNumberFormat="1" applyFont="1" applyBorder="1" applyAlignment="1">
      <alignment vertical="top" wrapText="1"/>
    </xf>
    <xf numFmtId="10" fontId="5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0" fillId="0" borderId="0" xfId="0" applyBorder="1"/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0" fillId="0" borderId="0" xfId="2" applyNumberFormat="1" applyFont="1" applyBorder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_Лист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abSelected="1" workbookViewId="0">
      <selection activeCell="A2" sqref="A2"/>
    </sheetView>
  </sheetViews>
  <sheetFormatPr defaultRowHeight="15" x14ac:dyDescent="0.25"/>
  <cols>
    <col min="1" max="1" width="48.140625" style="25" customWidth="1"/>
    <col min="2" max="2" width="6.140625" customWidth="1"/>
    <col min="3" max="3" width="17" customWidth="1"/>
    <col min="4" max="4" width="15.140625" customWidth="1"/>
    <col min="5" max="5" width="15" customWidth="1"/>
  </cols>
  <sheetData>
    <row r="1" spans="1:6" ht="48.75" customHeight="1" x14ac:dyDescent="0.25">
      <c r="A1" s="30" t="s">
        <v>104</v>
      </c>
      <c r="B1" s="30"/>
      <c r="C1" s="30"/>
      <c r="D1" s="30"/>
      <c r="E1" s="30"/>
      <c r="F1" s="30"/>
    </row>
    <row r="2" spans="1:6" ht="16.5" customHeight="1" x14ac:dyDescent="0.25">
      <c r="A2" s="17"/>
      <c r="B2" s="1"/>
      <c r="C2" s="2"/>
      <c r="D2" s="2"/>
      <c r="E2" s="2" t="s">
        <v>0</v>
      </c>
      <c r="F2" s="3"/>
    </row>
    <row r="3" spans="1:6" ht="63" x14ac:dyDescent="0.25">
      <c r="A3" s="18" t="s">
        <v>1</v>
      </c>
      <c r="B3" s="4" t="s">
        <v>2</v>
      </c>
      <c r="C3" s="10" t="s">
        <v>103</v>
      </c>
      <c r="D3" s="10" t="s">
        <v>3</v>
      </c>
      <c r="E3" s="10" t="s">
        <v>4</v>
      </c>
      <c r="F3" s="11" t="s">
        <v>5</v>
      </c>
    </row>
    <row r="4" spans="1:6" ht="15.75" x14ac:dyDescent="0.25">
      <c r="A4" s="19" t="s">
        <v>6</v>
      </c>
      <c r="B4" s="5"/>
      <c r="C4" s="13">
        <f t="shared" ref="C4" si="0">C5+C9+C13+C17+C19+C21+C24+C27+C31+C33+C36+C40+C44+C48+C51+C53+C55</f>
        <v>954640503.20000005</v>
      </c>
      <c r="D4" s="13">
        <f t="shared" ref="D4:E4" si="1">D5+D9+D13+D17+D19+D21+D24+D27+D31+D33+D36+D40+D44+D48+D51+D53+D55</f>
        <v>893301281.97000003</v>
      </c>
      <c r="E4" s="13">
        <f t="shared" si="1"/>
        <v>893301281.97000003</v>
      </c>
      <c r="F4" s="12">
        <f>E4/C4</f>
        <v>0.9357462615252673</v>
      </c>
    </row>
    <row r="5" spans="1:6" ht="45.75" customHeight="1" x14ac:dyDescent="0.25">
      <c r="A5" s="20" t="s">
        <v>7</v>
      </c>
      <c r="B5" s="14" t="s">
        <v>55</v>
      </c>
      <c r="C5" s="26">
        <f>C6+C7+C8</f>
        <v>95859198.340000004</v>
      </c>
      <c r="D5" s="26">
        <f t="shared" ref="D5" si="2">D6+D7+D8</f>
        <v>85642028.890000015</v>
      </c>
      <c r="E5" s="26">
        <f t="shared" ref="E5" si="3">E6+E7+E8</f>
        <v>85642028.890000015</v>
      </c>
      <c r="F5" s="27">
        <f t="shared" ref="F5:F57" si="4">E5/C5</f>
        <v>0.89341482479583201</v>
      </c>
    </row>
    <row r="6" spans="1:6" ht="75.75" customHeight="1" x14ac:dyDescent="0.25">
      <c r="A6" s="21" t="s">
        <v>8</v>
      </c>
      <c r="B6" s="7" t="s">
        <v>9</v>
      </c>
      <c r="C6" s="28">
        <v>77143612.340000004</v>
      </c>
      <c r="D6" s="28">
        <v>69531088.430000007</v>
      </c>
      <c r="E6" s="28">
        <v>69531088.430000007</v>
      </c>
      <c r="F6" s="29">
        <f t="shared" si="4"/>
        <v>0.90132010053601286</v>
      </c>
    </row>
    <row r="7" spans="1:6" ht="75" x14ac:dyDescent="0.25">
      <c r="A7" s="21" t="s">
        <v>10</v>
      </c>
      <c r="B7" s="7" t="s">
        <v>11</v>
      </c>
      <c r="C7" s="28">
        <v>18715586</v>
      </c>
      <c r="D7" s="28">
        <v>16110940.460000001</v>
      </c>
      <c r="E7" s="28">
        <v>16110940.460000001</v>
      </c>
      <c r="F7" s="29">
        <f t="shared" si="4"/>
        <v>0.86083013697781097</v>
      </c>
    </row>
    <row r="8" spans="1:6" ht="90" customHeight="1" x14ac:dyDescent="0.25">
      <c r="A8" s="21" t="s">
        <v>12</v>
      </c>
      <c r="B8" s="7" t="s">
        <v>13</v>
      </c>
      <c r="C8" s="28">
        <v>0</v>
      </c>
      <c r="D8" s="28">
        <v>0</v>
      </c>
      <c r="E8" s="28">
        <v>0</v>
      </c>
      <c r="F8" s="29" t="e">
        <f>E8/C8</f>
        <v>#DIV/0!</v>
      </c>
    </row>
    <row r="9" spans="1:6" ht="57" x14ac:dyDescent="0.25">
      <c r="A9" s="20" t="s">
        <v>66</v>
      </c>
      <c r="B9" s="14" t="s">
        <v>56</v>
      </c>
      <c r="C9" s="26">
        <f>C10+C11+C12</f>
        <v>33115990</v>
      </c>
      <c r="D9" s="26">
        <f t="shared" ref="D9:E9" si="5">D10+D11+D12</f>
        <v>32594623.329999998</v>
      </c>
      <c r="E9" s="26">
        <f t="shared" si="5"/>
        <v>32594623.329999998</v>
      </c>
      <c r="F9" s="27">
        <f t="shared" si="4"/>
        <v>0.984256346556452</v>
      </c>
    </row>
    <row r="10" spans="1:6" ht="105" x14ac:dyDescent="0.25">
      <c r="A10" s="21" t="s">
        <v>67</v>
      </c>
      <c r="B10" s="7" t="s">
        <v>14</v>
      </c>
      <c r="C10" s="28">
        <v>2645300</v>
      </c>
      <c r="D10" s="28">
        <v>2645300</v>
      </c>
      <c r="E10" s="28">
        <v>2645300</v>
      </c>
      <c r="F10" s="29">
        <f t="shared" si="4"/>
        <v>1</v>
      </c>
    </row>
    <row r="11" spans="1:6" ht="90" x14ac:dyDescent="0.25">
      <c r="A11" s="21" t="s">
        <v>68</v>
      </c>
      <c r="B11" s="7" t="s">
        <v>15</v>
      </c>
      <c r="C11" s="28">
        <v>9122817</v>
      </c>
      <c r="D11" s="28">
        <v>9019253.4700000007</v>
      </c>
      <c r="E11" s="28">
        <v>9019253.4700000007</v>
      </c>
      <c r="F11" s="29">
        <f t="shared" si="4"/>
        <v>0.98864785624878815</v>
      </c>
    </row>
    <row r="12" spans="1:6" ht="90" x14ac:dyDescent="0.25">
      <c r="A12" s="21" t="s">
        <v>16</v>
      </c>
      <c r="B12" s="7" t="s">
        <v>17</v>
      </c>
      <c r="C12" s="28">
        <v>21347873</v>
      </c>
      <c r="D12" s="28">
        <v>20930069.859999999</v>
      </c>
      <c r="E12" s="28">
        <v>20930069.859999999</v>
      </c>
      <c r="F12" s="29">
        <f t="shared" si="4"/>
        <v>0.9804288164914603</v>
      </c>
    </row>
    <row r="13" spans="1:6" ht="57" x14ac:dyDescent="0.25">
      <c r="A13" s="20" t="s">
        <v>69</v>
      </c>
      <c r="B13" s="14" t="s">
        <v>57</v>
      </c>
      <c r="C13" s="26">
        <f>C14+C15+C16</f>
        <v>562144597.96000004</v>
      </c>
      <c r="D13" s="26">
        <f t="shared" ref="D13:E13" si="6">D14+D15+D16</f>
        <v>532936013.07999998</v>
      </c>
      <c r="E13" s="26">
        <f t="shared" si="6"/>
        <v>532936013.07999998</v>
      </c>
      <c r="F13" s="27">
        <f t="shared" si="4"/>
        <v>0.94804079771290728</v>
      </c>
    </row>
    <row r="14" spans="1:6" ht="135.75" customHeight="1" x14ac:dyDescent="0.25">
      <c r="A14" s="21" t="s">
        <v>70</v>
      </c>
      <c r="B14" s="7" t="s">
        <v>18</v>
      </c>
      <c r="C14" s="28">
        <v>4132253</v>
      </c>
      <c r="D14" s="28">
        <v>3738698.55</v>
      </c>
      <c r="E14" s="28">
        <v>3738698.55</v>
      </c>
      <c r="F14" s="29">
        <f t="shared" si="4"/>
        <v>0.9047603208225633</v>
      </c>
    </row>
    <row r="15" spans="1:6" ht="74.25" customHeight="1" x14ac:dyDescent="0.25">
      <c r="A15" s="21" t="s">
        <v>71</v>
      </c>
      <c r="B15" s="7" t="s">
        <v>19</v>
      </c>
      <c r="C15" s="28">
        <v>539735224.96000004</v>
      </c>
      <c r="D15" s="28">
        <v>515568205.01999998</v>
      </c>
      <c r="E15" s="28">
        <v>515568205.01999998</v>
      </c>
      <c r="F15" s="29">
        <f t="shared" si="4"/>
        <v>0.95522430476574682</v>
      </c>
    </row>
    <row r="16" spans="1:6" ht="90" x14ac:dyDescent="0.25">
      <c r="A16" s="21" t="s">
        <v>72</v>
      </c>
      <c r="B16" s="7" t="s">
        <v>20</v>
      </c>
      <c r="C16" s="28">
        <v>18277120</v>
      </c>
      <c r="D16" s="28">
        <v>13629109.51</v>
      </c>
      <c r="E16" s="28">
        <v>13629109.51</v>
      </c>
      <c r="F16" s="29">
        <f t="shared" si="4"/>
        <v>0.74569240175695073</v>
      </c>
    </row>
    <row r="17" spans="1:20" ht="57" x14ac:dyDescent="0.25">
      <c r="A17" s="20" t="s">
        <v>21</v>
      </c>
      <c r="B17" s="14" t="s">
        <v>58</v>
      </c>
      <c r="C17" s="26">
        <f>C18</f>
        <v>285000</v>
      </c>
      <c r="D17" s="26">
        <f t="shared" ref="D17:E17" si="7">D18</f>
        <v>142316</v>
      </c>
      <c r="E17" s="26">
        <f t="shared" si="7"/>
        <v>142316</v>
      </c>
      <c r="F17" s="27">
        <f t="shared" si="4"/>
        <v>0.49935438596491227</v>
      </c>
    </row>
    <row r="18" spans="1:20" ht="60" x14ac:dyDescent="0.25">
      <c r="A18" s="21" t="s">
        <v>73</v>
      </c>
      <c r="B18" s="8" t="s">
        <v>22</v>
      </c>
      <c r="C18" s="28">
        <v>285000</v>
      </c>
      <c r="D18" s="28">
        <v>142316</v>
      </c>
      <c r="E18" s="28">
        <v>142316</v>
      </c>
      <c r="F18" s="29">
        <f t="shared" si="4"/>
        <v>0.49935438596491227</v>
      </c>
    </row>
    <row r="19" spans="1:20" ht="59.25" customHeight="1" x14ac:dyDescent="0.25">
      <c r="A19" s="20" t="s">
        <v>23</v>
      </c>
      <c r="B19" s="14" t="s">
        <v>59</v>
      </c>
      <c r="C19" s="26">
        <f>C20</f>
        <v>50000</v>
      </c>
      <c r="D19" s="26">
        <f>D20</f>
        <v>49835.839999999997</v>
      </c>
      <c r="E19" s="26">
        <f>E20</f>
        <v>49835.839999999997</v>
      </c>
      <c r="F19" s="27">
        <f t="shared" si="4"/>
        <v>0.99671679999999996</v>
      </c>
    </row>
    <row r="20" spans="1:20" ht="96.75" customHeight="1" x14ac:dyDescent="0.25">
      <c r="A20" s="21" t="s">
        <v>101</v>
      </c>
      <c r="B20" s="7" t="s">
        <v>24</v>
      </c>
      <c r="C20" s="28">
        <v>50000</v>
      </c>
      <c r="D20" s="28">
        <v>49835.839999999997</v>
      </c>
      <c r="E20" s="28">
        <v>49835.839999999997</v>
      </c>
      <c r="F20" s="29">
        <f t="shared" si="4"/>
        <v>0.99671679999999996</v>
      </c>
    </row>
    <row r="21" spans="1:20" ht="57" x14ac:dyDescent="0.25">
      <c r="A21" s="20" t="s">
        <v>74</v>
      </c>
      <c r="B21" s="14" t="s">
        <v>60</v>
      </c>
      <c r="C21" s="26">
        <f>C22+C23</f>
        <v>147051</v>
      </c>
      <c r="D21" s="26">
        <f t="shared" ref="D21:E21" si="8">D22+D23</f>
        <v>0</v>
      </c>
      <c r="E21" s="26">
        <f t="shared" si="8"/>
        <v>0</v>
      </c>
      <c r="F21" s="27">
        <f t="shared" si="4"/>
        <v>0</v>
      </c>
    </row>
    <row r="22" spans="1:20" ht="90" x14ac:dyDescent="0.25">
      <c r="A22" s="21" t="s">
        <v>75</v>
      </c>
      <c r="B22" s="7" t="s">
        <v>25</v>
      </c>
      <c r="C22" s="28">
        <v>0</v>
      </c>
      <c r="D22" s="28">
        <v>0</v>
      </c>
      <c r="E22" s="28">
        <v>0</v>
      </c>
      <c r="F22" s="29" t="e">
        <f t="shared" si="4"/>
        <v>#DIV/0!</v>
      </c>
    </row>
    <row r="23" spans="1:20" ht="34.5" customHeight="1" x14ac:dyDescent="0.25">
      <c r="A23" s="21" t="s">
        <v>102</v>
      </c>
      <c r="B23" s="15" t="s">
        <v>96</v>
      </c>
      <c r="C23" s="28">
        <v>147051</v>
      </c>
      <c r="D23" s="28">
        <v>0</v>
      </c>
      <c r="E23" s="28">
        <v>0</v>
      </c>
      <c r="F23" s="29">
        <f t="shared" si="4"/>
        <v>0</v>
      </c>
    </row>
    <row r="24" spans="1:20" ht="57" x14ac:dyDescent="0.25">
      <c r="A24" s="20" t="s">
        <v>76</v>
      </c>
      <c r="B24" s="14" t="s">
        <v>61</v>
      </c>
      <c r="C24" s="26">
        <f>C25+C26</f>
        <v>2323467.58</v>
      </c>
      <c r="D24" s="26">
        <f t="shared" ref="D24:E24" si="9">D25+D26</f>
        <v>2071541.7</v>
      </c>
      <c r="E24" s="26">
        <f t="shared" si="9"/>
        <v>2071541.7</v>
      </c>
      <c r="F24" s="27">
        <f t="shared" si="4"/>
        <v>0.89157331818677665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0" ht="90.75" customHeight="1" x14ac:dyDescent="0.25">
      <c r="A25" s="21" t="s">
        <v>77</v>
      </c>
      <c r="B25" s="7" t="s">
        <v>26</v>
      </c>
      <c r="C25" s="28">
        <v>250156.08</v>
      </c>
      <c r="D25" s="28">
        <v>222360.95999999999</v>
      </c>
      <c r="E25" s="28">
        <v>222360.95999999999</v>
      </c>
      <c r="F25" s="29">
        <f t="shared" si="4"/>
        <v>0.88888888888888895</v>
      </c>
      <c r="J25" s="16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ht="90" customHeight="1" x14ac:dyDescent="0.25">
      <c r="A26" s="22" t="s">
        <v>27</v>
      </c>
      <c r="B26" s="8" t="s">
        <v>28</v>
      </c>
      <c r="C26" s="28">
        <v>2073311.5</v>
      </c>
      <c r="D26" s="28">
        <v>1849180.74</v>
      </c>
      <c r="E26" s="28">
        <v>1849180.74</v>
      </c>
      <c r="F26" s="29">
        <f t="shared" si="4"/>
        <v>0.89189720888539903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1:20" ht="99.75" x14ac:dyDescent="0.25">
      <c r="A27" s="20" t="s">
        <v>78</v>
      </c>
      <c r="B27" s="14" t="s">
        <v>62</v>
      </c>
      <c r="C27" s="26">
        <f>C28+C29+C30</f>
        <v>4137320</v>
      </c>
      <c r="D27" s="26">
        <f>D28+D29+D30</f>
        <v>4058691</v>
      </c>
      <c r="E27" s="26">
        <f>E28+E29+E30</f>
        <v>4058691</v>
      </c>
      <c r="F27" s="27">
        <f t="shared" si="4"/>
        <v>0.98099518528902763</v>
      </c>
    </row>
    <row r="28" spans="1:20" ht="120.75" customHeight="1" x14ac:dyDescent="0.25">
      <c r="A28" s="21" t="s">
        <v>79</v>
      </c>
      <c r="B28" s="7" t="s">
        <v>29</v>
      </c>
      <c r="C28" s="28">
        <v>254000</v>
      </c>
      <c r="D28" s="28">
        <v>247732</v>
      </c>
      <c r="E28" s="28">
        <v>247732</v>
      </c>
      <c r="F28" s="29">
        <f t="shared" si="4"/>
        <v>0.97532283464566927</v>
      </c>
    </row>
    <row r="29" spans="1:20" ht="135" x14ac:dyDescent="0.25">
      <c r="A29" s="21" t="s">
        <v>30</v>
      </c>
      <c r="B29" s="7" t="s">
        <v>31</v>
      </c>
      <c r="C29" s="28">
        <v>365000</v>
      </c>
      <c r="D29" s="28">
        <v>292639</v>
      </c>
      <c r="E29" s="28">
        <v>292639</v>
      </c>
      <c r="F29" s="29">
        <f t="shared" si="4"/>
        <v>0.80175068493150681</v>
      </c>
    </row>
    <row r="30" spans="1:20" ht="135" x14ac:dyDescent="0.25">
      <c r="A30" s="21" t="s">
        <v>80</v>
      </c>
      <c r="B30" s="7" t="s">
        <v>32</v>
      </c>
      <c r="C30" s="28">
        <v>3518320</v>
      </c>
      <c r="D30" s="28">
        <v>3518320</v>
      </c>
      <c r="E30" s="28">
        <v>3518320</v>
      </c>
      <c r="F30" s="29">
        <f t="shared" si="4"/>
        <v>1</v>
      </c>
    </row>
    <row r="31" spans="1:20" ht="42.75" x14ac:dyDescent="0.25">
      <c r="A31" s="20" t="s">
        <v>33</v>
      </c>
      <c r="B31" s="14" t="s">
        <v>63</v>
      </c>
      <c r="C31" s="26">
        <f>C32</f>
        <v>1949952</v>
      </c>
      <c r="D31" s="26">
        <f>D32</f>
        <v>1710688.54</v>
      </c>
      <c r="E31" s="26">
        <f>E32</f>
        <v>1710688.54</v>
      </c>
      <c r="F31" s="27">
        <f t="shared" si="4"/>
        <v>0.87729776938098991</v>
      </c>
    </row>
    <row r="32" spans="1:20" ht="75" customHeight="1" x14ac:dyDescent="0.25">
      <c r="A32" s="21" t="s">
        <v>34</v>
      </c>
      <c r="B32" s="7" t="s">
        <v>35</v>
      </c>
      <c r="C32" s="28">
        <v>1949952</v>
      </c>
      <c r="D32" s="28">
        <v>1710688.54</v>
      </c>
      <c r="E32" s="28">
        <v>1710688.54</v>
      </c>
      <c r="F32" s="29">
        <f t="shared" si="4"/>
        <v>0.87729776938098991</v>
      </c>
    </row>
    <row r="33" spans="1:6" ht="57" x14ac:dyDescent="0.25">
      <c r="A33" s="20" t="s">
        <v>81</v>
      </c>
      <c r="B33" s="6">
        <v>10</v>
      </c>
      <c r="C33" s="26">
        <f>C34+C35</f>
        <v>1115683</v>
      </c>
      <c r="D33" s="26">
        <f t="shared" ref="D33:E33" si="10">D34+D35</f>
        <v>1091006.33</v>
      </c>
      <c r="E33" s="26">
        <f t="shared" si="10"/>
        <v>1091006.33</v>
      </c>
      <c r="F33" s="27">
        <f t="shared" si="4"/>
        <v>0.97788200591028107</v>
      </c>
    </row>
    <row r="34" spans="1:6" ht="90" x14ac:dyDescent="0.25">
      <c r="A34" s="21" t="s">
        <v>82</v>
      </c>
      <c r="B34" s="7" t="s">
        <v>36</v>
      </c>
      <c r="C34" s="28">
        <v>766639</v>
      </c>
      <c r="D34" s="28">
        <v>741962.33</v>
      </c>
      <c r="E34" s="28">
        <v>741962.33</v>
      </c>
      <c r="F34" s="29">
        <f t="shared" si="4"/>
        <v>0.96781187755905973</v>
      </c>
    </row>
    <row r="35" spans="1:6" ht="90" x14ac:dyDescent="0.25">
      <c r="A35" s="23" t="s">
        <v>83</v>
      </c>
      <c r="B35" s="8">
        <v>102</v>
      </c>
      <c r="C35" s="28">
        <v>349044</v>
      </c>
      <c r="D35" s="28">
        <v>349044</v>
      </c>
      <c r="E35" s="28">
        <v>349044</v>
      </c>
      <c r="F35" s="29">
        <f t="shared" si="4"/>
        <v>1</v>
      </c>
    </row>
    <row r="36" spans="1:6" ht="85.5" x14ac:dyDescent="0.25">
      <c r="A36" s="20" t="s">
        <v>84</v>
      </c>
      <c r="B36" s="6">
        <v>11</v>
      </c>
      <c r="C36" s="26">
        <f>C37+C38+C39</f>
        <v>200847951.31999999</v>
      </c>
      <c r="D36" s="26">
        <f>D37+D38+D39</f>
        <v>184403057.47</v>
      </c>
      <c r="E36" s="26">
        <f>E37+E38+E39</f>
        <v>184403057.47</v>
      </c>
      <c r="F36" s="29">
        <f t="shared" si="4"/>
        <v>0.91812267069730147</v>
      </c>
    </row>
    <row r="37" spans="1:6" ht="121.5" customHeight="1" x14ac:dyDescent="0.25">
      <c r="A37" s="21" t="s">
        <v>85</v>
      </c>
      <c r="B37" s="7" t="s">
        <v>37</v>
      </c>
      <c r="C37" s="28">
        <v>200256255.31999999</v>
      </c>
      <c r="D37" s="28">
        <v>183811361.5</v>
      </c>
      <c r="E37" s="28">
        <v>183811361.5</v>
      </c>
      <c r="F37" s="29">
        <f t="shared" si="4"/>
        <v>0.91788074837551603</v>
      </c>
    </row>
    <row r="38" spans="1:6" ht="120.75" customHeight="1" x14ac:dyDescent="0.25">
      <c r="A38" s="21" t="s">
        <v>64</v>
      </c>
      <c r="B38" s="7" t="s">
        <v>38</v>
      </c>
      <c r="C38" s="28">
        <v>400000</v>
      </c>
      <c r="D38" s="28">
        <v>399999.97</v>
      </c>
      <c r="E38" s="28">
        <v>399999.97</v>
      </c>
      <c r="F38" s="29">
        <f t="shared" si="4"/>
        <v>0.9999999249999999</v>
      </c>
    </row>
    <row r="39" spans="1:6" ht="119.25" customHeight="1" x14ac:dyDescent="0.25">
      <c r="A39" s="24" t="s">
        <v>39</v>
      </c>
      <c r="B39" s="7" t="s">
        <v>40</v>
      </c>
      <c r="C39" s="28">
        <v>191696</v>
      </c>
      <c r="D39" s="28">
        <v>191696</v>
      </c>
      <c r="E39" s="28">
        <v>191696</v>
      </c>
      <c r="F39" s="29">
        <f t="shared" si="4"/>
        <v>1</v>
      </c>
    </row>
    <row r="40" spans="1:6" ht="56.25" customHeight="1" x14ac:dyDescent="0.25">
      <c r="A40" s="20" t="s">
        <v>86</v>
      </c>
      <c r="B40" s="6">
        <v>12</v>
      </c>
      <c r="C40" s="26">
        <f>C41+C42+C43</f>
        <v>1141896</v>
      </c>
      <c r="D40" s="26">
        <f t="shared" ref="D40:E40" si="11">D41+D42+D43</f>
        <v>922296</v>
      </c>
      <c r="E40" s="26">
        <f t="shared" si="11"/>
        <v>922296</v>
      </c>
      <c r="F40" s="27">
        <f t="shared" si="4"/>
        <v>0.80768826583156439</v>
      </c>
    </row>
    <row r="41" spans="1:6" ht="90" x14ac:dyDescent="0.25">
      <c r="A41" s="21" t="s">
        <v>87</v>
      </c>
      <c r="B41" s="7" t="s">
        <v>41</v>
      </c>
      <c r="C41" s="28">
        <v>377900</v>
      </c>
      <c r="D41" s="28">
        <v>377900</v>
      </c>
      <c r="E41" s="28">
        <v>377900</v>
      </c>
      <c r="F41" s="29">
        <f t="shared" si="4"/>
        <v>1</v>
      </c>
    </row>
    <row r="42" spans="1:6" ht="90" x14ac:dyDescent="0.25">
      <c r="A42" s="21" t="s">
        <v>42</v>
      </c>
      <c r="B42" s="7" t="s">
        <v>43</v>
      </c>
      <c r="C42" s="28">
        <v>743996</v>
      </c>
      <c r="D42" s="28">
        <v>524796</v>
      </c>
      <c r="E42" s="28">
        <v>524796</v>
      </c>
      <c r="F42" s="29">
        <f t="shared" si="4"/>
        <v>0.70537476007935529</v>
      </c>
    </row>
    <row r="43" spans="1:6" ht="105" x14ac:dyDescent="0.25">
      <c r="A43" s="21" t="s">
        <v>65</v>
      </c>
      <c r="B43" s="7">
        <v>123</v>
      </c>
      <c r="C43" s="28">
        <v>20000</v>
      </c>
      <c r="D43" s="28">
        <v>19600</v>
      </c>
      <c r="E43" s="28">
        <v>19600</v>
      </c>
      <c r="F43" s="29">
        <f t="shared" si="4"/>
        <v>0.98</v>
      </c>
    </row>
    <row r="44" spans="1:6" ht="71.25" x14ac:dyDescent="0.25">
      <c r="A44" s="20" t="s">
        <v>88</v>
      </c>
      <c r="B44" s="6">
        <v>13</v>
      </c>
      <c r="C44" s="26">
        <f>C45+C46+C47</f>
        <v>11818942</v>
      </c>
      <c r="D44" s="26">
        <f t="shared" ref="D44:E44" si="12">D45+D46+D47</f>
        <v>8851559.0300000012</v>
      </c>
      <c r="E44" s="26">
        <f t="shared" si="12"/>
        <v>8851559.0300000012</v>
      </c>
      <c r="F44" s="27">
        <f t="shared" si="4"/>
        <v>0.74892989829377288</v>
      </c>
    </row>
    <row r="45" spans="1:6" ht="105" x14ac:dyDescent="0.25">
      <c r="A45" s="21" t="s">
        <v>44</v>
      </c>
      <c r="B45" s="7" t="s">
        <v>45</v>
      </c>
      <c r="C45" s="28">
        <v>3391659</v>
      </c>
      <c r="D45" s="28">
        <v>3216995.55</v>
      </c>
      <c r="E45" s="28">
        <v>3216995.55</v>
      </c>
      <c r="F45" s="29">
        <f t="shared" si="4"/>
        <v>0.94850206049605812</v>
      </c>
    </row>
    <row r="46" spans="1:6" ht="135" x14ac:dyDescent="0.25">
      <c r="A46" s="21" t="s">
        <v>89</v>
      </c>
      <c r="B46" s="7" t="s">
        <v>46</v>
      </c>
      <c r="C46" s="28">
        <v>6188836</v>
      </c>
      <c r="D46" s="28">
        <v>5634563.4800000004</v>
      </c>
      <c r="E46" s="28">
        <v>5634563.4800000004</v>
      </c>
      <c r="F46" s="29">
        <f t="shared" si="4"/>
        <v>0.91043994056394462</v>
      </c>
    </row>
    <row r="47" spans="1:6" ht="134.25" customHeight="1" x14ac:dyDescent="0.25">
      <c r="A47" s="21" t="s">
        <v>90</v>
      </c>
      <c r="B47" s="8" t="s">
        <v>47</v>
      </c>
      <c r="C47" s="28">
        <v>2238447</v>
      </c>
      <c r="D47" s="28">
        <v>0</v>
      </c>
      <c r="E47" s="28">
        <v>0</v>
      </c>
      <c r="F47" s="29">
        <f t="shared" si="4"/>
        <v>0</v>
      </c>
    </row>
    <row r="48" spans="1:6" ht="99.75" x14ac:dyDescent="0.25">
      <c r="A48" s="20" t="s">
        <v>91</v>
      </c>
      <c r="B48" s="6">
        <v>14</v>
      </c>
      <c r="C48" s="26">
        <f>C49+C50</f>
        <v>39035554</v>
      </c>
      <c r="D48" s="26">
        <f>D49+D50</f>
        <v>38309788.469999999</v>
      </c>
      <c r="E48" s="26">
        <f>E49+E50</f>
        <v>38309788.469999999</v>
      </c>
      <c r="F48" s="27">
        <f t="shared" si="4"/>
        <v>0.98140757705142345</v>
      </c>
    </row>
    <row r="49" spans="1:6" ht="134.25" customHeight="1" x14ac:dyDescent="0.25">
      <c r="A49" s="21" t="s">
        <v>92</v>
      </c>
      <c r="B49" s="7" t="s">
        <v>48</v>
      </c>
      <c r="C49" s="28">
        <v>13265851</v>
      </c>
      <c r="D49" s="28">
        <v>13265851</v>
      </c>
      <c r="E49" s="28">
        <v>13265851</v>
      </c>
      <c r="F49" s="29">
        <f t="shared" si="4"/>
        <v>1</v>
      </c>
    </row>
    <row r="50" spans="1:6" ht="106.5" customHeight="1" x14ac:dyDescent="0.25">
      <c r="A50" s="21" t="s">
        <v>49</v>
      </c>
      <c r="B50" s="7" t="s">
        <v>50</v>
      </c>
      <c r="C50" s="28">
        <v>25769703</v>
      </c>
      <c r="D50" s="28">
        <v>25043937.469999999</v>
      </c>
      <c r="E50" s="28">
        <v>25043937.469999999</v>
      </c>
      <c r="F50" s="29">
        <f t="shared" si="4"/>
        <v>0.97183648061446415</v>
      </c>
    </row>
    <row r="51" spans="1:6" ht="71.25" x14ac:dyDescent="0.25">
      <c r="A51" s="20" t="s">
        <v>93</v>
      </c>
      <c r="B51" s="6">
        <v>15</v>
      </c>
      <c r="C51" s="26">
        <f>C52</f>
        <v>150000</v>
      </c>
      <c r="D51" s="26">
        <f t="shared" ref="D51:E51" si="13">D52</f>
        <v>0</v>
      </c>
      <c r="E51" s="26">
        <f t="shared" si="13"/>
        <v>0</v>
      </c>
      <c r="F51" s="27">
        <f t="shared" si="4"/>
        <v>0</v>
      </c>
    </row>
    <row r="52" spans="1:6" ht="105" customHeight="1" x14ac:dyDescent="0.25">
      <c r="A52" s="21" t="s">
        <v>94</v>
      </c>
      <c r="B52" s="7" t="s">
        <v>51</v>
      </c>
      <c r="C52" s="28">
        <v>150000</v>
      </c>
      <c r="D52" s="28">
        <v>0</v>
      </c>
      <c r="E52" s="28">
        <v>0</v>
      </c>
      <c r="F52" s="29">
        <f t="shared" si="4"/>
        <v>0</v>
      </c>
    </row>
    <row r="53" spans="1:6" ht="65.25" customHeight="1" x14ac:dyDescent="0.25">
      <c r="A53" s="20" t="s">
        <v>99</v>
      </c>
      <c r="B53" s="6">
        <v>16</v>
      </c>
      <c r="C53" s="26">
        <f>C54</f>
        <v>0</v>
      </c>
      <c r="D53" s="26">
        <f t="shared" ref="D53:E53" si="14">D54</f>
        <v>0</v>
      </c>
      <c r="E53" s="26">
        <f t="shared" si="14"/>
        <v>0</v>
      </c>
      <c r="F53" s="27" t="e">
        <f t="shared" si="4"/>
        <v>#DIV/0!</v>
      </c>
    </row>
    <row r="54" spans="1:6" ht="90" x14ac:dyDescent="0.25">
      <c r="A54" s="21" t="s">
        <v>100</v>
      </c>
      <c r="B54" s="7" t="s">
        <v>52</v>
      </c>
      <c r="C54" s="28">
        <v>0</v>
      </c>
      <c r="D54" s="28">
        <v>0</v>
      </c>
      <c r="E54" s="28">
        <v>0</v>
      </c>
      <c r="F54" s="29" t="e">
        <f t="shared" si="4"/>
        <v>#DIV/0!</v>
      </c>
    </row>
    <row r="55" spans="1:6" ht="71.25" x14ac:dyDescent="0.25">
      <c r="A55" s="20" t="s">
        <v>95</v>
      </c>
      <c r="B55" s="9">
        <v>17</v>
      </c>
      <c r="C55" s="26">
        <f>C57+C56</f>
        <v>517900</v>
      </c>
      <c r="D55" s="26">
        <f t="shared" ref="D55:E55" si="15">D57+D56</f>
        <v>517836.29000000004</v>
      </c>
      <c r="E55" s="26">
        <f t="shared" si="15"/>
        <v>517836.29000000004</v>
      </c>
      <c r="F55" s="27">
        <f t="shared" si="4"/>
        <v>0.99987698397374014</v>
      </c>
    </row>
    <row r="56" spans="1:6" ht="58.5" customHeight="1" x14ac:dyDescent="0.25">
      <c r="A56" s="23" t="s">
        <v>97</v>
      </c>
      <c r="B56" s="7" t="s">
        <v>98</v>
      </c>
      <c r="C56" s="28">
        <v>140000</v>
      </c>
      <c r="D56" s="28">
        <v>139936.29</v>
      </c>
      <c r="E56" s="28">
        <v>139936.29</v>
      </c>
      <c r="F56" s="29">
        <f t="shared" si="4"/>
        <v>0.99954492857142863</v>
      </c>
    </row>
    <row r="57" spans="1:6" ht="106.5" customHeight="1" x14ac:dyDescent="0.25">
      <c r="A57" s="21" t="s">
        <v>53</v>
      </c>
      <c r="B57" s="7" t="s">
        <v>54</v>
      </c>
      <c r="C57" s="28">
        <v>377900</v>
      </c>
      <c r="D57" s="28">
        <v>377900</v>
      </c>
      <c r="E57" s="28">
        <v>377900</v>
      </c>
      <c r="F57" s="29">
        <f t="shared" si="4"/>
        <v>1</v>
      </c>
    </row>
  </sheetData>
  <mergeCells count="2">
    <mergeCell ref="A1:F1"/>
    <mergeCell ref="K25:T25"/>
  </mergeCells>
  <hyperlinks>
    <hyperlink ref="A26" r:id="rId1" display="consultantplus://offline/ref=C6EF3AE28B6C46D1117CBBA251A07B11C6C7C5768D67668B05322DA1BBA42282C9440EEF08E6CC43400F35U6VFM"/>
  </hyperlinks>
  <pageMargins left="0.25" right="0.25" top="0.75" bottom="0.75" header="0.3" footer="0.3"/>
  <pageSetup paperSize="9" scale="85" orientation="portrait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2025-03-12T07:36:32Z</dcterms:modified>
</cp:coreProperties>
</file>