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Лист1" sheetId="3" r:id="rId1"/>
  </sheets>
  <calcPr calcId="124519" refMode="R1C1"/>
</workbook>
</file>

<file path=xl/calcChain.xml><?xml version="1.0" encoding="utf-8"?>
<calcChain xmlns="http://schemas.openxmlformats.org/spreadsheetml/2006/main">
  <c r="E6" i="3"/>
  <c r="G30"/>
  <c r="C81"/>
  <c r="C77"/>
  <c r="C75"/>
  <c r="C68"/>
  <c r="C62"/>
  <c r="C58"/>
  <c r="C50"/>
  <c r="C45"/>
  <c r="C43"/>
  <c r="C36"/>
  <c r="C31"/>
  <c r="C28"/>
  <c r="C26"/>
  <c r="C24"/>
  <c r="C19"/>
  <c r="C13"/>
  <c r="C7"/>
  <c r="C6" s="1"/>
  <c r="I30"/>
  <c r="G82"/>
  <c r="G10"/>
  <c r="D81"/>
  <c r="F81"/>
  <c r="D28"/>
  <c r="F28"/>
  <c r="H72"/>
  <c r="H70"/>
  <c r="G61"/>
  <c r="H61"/>
  <c r="I61"/>
  <c r="H79"/>
  <c r="D58"/>
  <c r="F58"/>
  <c r="F36"/>
  <c r="D62"/>
  <c r="F62"/>
  <c r="D43"/>
  <c r="F43"/>
  <c r="D24"/>
  <c r="F24"/>
  <c r="D77"/>
  <c r="F77"/>
  <c r="D75"/>
  <c r="F75"/>
  <c r="D26"/>
  <c r="F26"/>
  <c r="H77" l="1"/>
  <c r="D68"/>
  <c r="F68"/>
  <c r="H68"/>
  <c r="D50"/>
  <c r="F50"/>
  <c r="D45"/>
  <c r="F45"/>
  <c r="D36"/>
  <c r="I36" s="1"/>
  <c r="H36"/>
  <c r="D31"/>
  <c r="F31"/>
  <c r="D19"/>
  <c r="F19"/>
  <c r="D13"/>
  <c r="F13"/>
  <c r="D7"/>
  <c r="H7"/>
  <c r="F7"/>
  <c r="I83"/>
  <c r="H83"/>
  <c r="G83"/>
  <c r="G81" s="1"/>
  <c r="I81"/>
  <c r="H81"/>
  <c r="I79"/>
  <c r="G79"/>
  <c r="G77" s="1"/>
  <c r="I77"/>
  <c r="I76"/>
  <c r="H76"/>
  <c r="G76"/>
  <c r="G75" s="1"/>
  <c r="I75"/>
  <c r="H75"/>
  <c r="I72"/>
  <c r="G72"/>
  <c r="I70"/>
  <c r="G70"/>
  <c r="I67"/>
  <c r="H67"/>
  <c r="G67"/>
  <c r="I66"/>
  <c r="H66"/>
  <c r="G66"/>
  <c r="I63"/>
  <c r="H63"/>
  <c r="G63"/>
  <c r="I62"/>
  <c r="I60"/>
  <c r="H60"/>
  <c r="G60"/>
  <c r="I59"/>
  <c r="H59"/>
  <c r="G59"/>
  <c r="I58"/>
  <c r="H58"/>
  <c r="I57"/>
  <c r="H57"/>
  <c r="G57"/>
  <c r="I55"/>
  <c r="H55"/>
  <c r="G55"/>
  <c r="I52"/>
  <c r="H52"/>
  <c r="G52"/>
  <c r="I49"/>
  <c r="H49"/>
  <c r="G49"/>
  <c r="I46"/>
  <c r="H46"/>
  <c r="G46"/>
  <c r="I44"/>
  <c r="H44"/>
  <c r="G44"/>
  <c r="G43" s="1"/>
  <c r="I43"/>
  <c r="H43"/>
  <c r="I40"/>
  <c r="H40"/>
  <c r="G40"/>
  <c r="I38"/>
  <c r="H38"/>
  <c r="G38"/>
  <c r="I37"/>
  <c r="H37"/>
  <c r="G37"/>
  <c r="I33"/>
  <c r="H33"/>
  <c r="G33"/>
  <c r="I32"/>
  <c r="H32"/>
  <c r="G32"/>
  <c r="I29"/>
  <c r="H29"/>
  <c r="G29"/>
  <c r="G28" s="1"/>
  <c r="I28"/>
  <c r="H28"/>
  <c r="I27"/>
  <c r="H27"/>
  <c r="G27"/>
  <c r="G26" s="1"/>
  <c r="I26"/>
  <c r="H26"/>
  <c r="I25"/>
  <c r="H25"/>
  <c r="G25"/>
  <c r="G24" s="1"/>
  <c r="I24"/>
  <c r="H24"/>
  <c r="I23"/>
  <c r="H23"/>
  <c r="G23"/>
  <c r="I21"/>
  <c r="H21"/>
  <c r="G21"/>
  <c r="I20"/>
  <c r="H20"/>
  <c r="G20"/>
  <c r="H19"/>
  <c r="I18"/>
  <c r="H18"/>
  <c r="G18"/>
  <c r="I16"/>
  <c r="H16"/>
  <c r="G16"/>
  <c r="I15"/>
  <c r="H15"/>
  <c r="G15"/>
  <c r="H13"/>
  <c r="I12"/>
  <c r="H12"/>
  <c r="G12"/>
  <c r="I10"/>
  <c r="H10"/>
  <c r="I8"/>
  <c r="H8"/>
  <c r="G8"/>
  <c r="I68" l="1"/>
  <c r="I31"/>
  <c r="G7"/>
  <c r="F6"/>
  <c r="G58"/>
  <c r="I50"/>
  <c r="I13"/>
  <c r="G36"/>
  <c r="G13"/>
  <c r="I19"/>
  <c r="G68"/>
  <c r="I45"/>
  <c r="D6"/>
  <c r="I7"/>
  <c r="G62"/>
  <c r="G19"/>
  <c r="G31"/>
  <c r="G45"/>
  <c r="G50"/>
  <c r="H31"/>
  <c r="H45"/>
  <c r="H50"/>
  <c r="H62"/>
  <c r="H6"/>
  <c r="I6" l="1"/>
  <c r="G6"/>
</calcChain>
</file>

<file path=xl/sharedStrings.xml><?xml version="1.0" encoding="utf-8"?>
<sst xmlns="http://schemas.openxmlformats.org/spreadsheetml/2006/main" count="102" uniqueCount="102">
  <si>
    <t>Наименование</t>
  </si>
  <si>
    <t>ЦСР</t>
  </si>
  <si>
    <t>ВСЕГО РАСХОДОВ</t>
  </si>
  <si>
    <t>Муниципальная программа Золотухинского района  Курской области  «Развитие культуры в Золотухинском районе Курской области»</t>
  </si>
  <si>
    <t xml:space="preserve">01 1 </t>
  </si>
  <si>
    <t>Подпрограмма «Сохранение и развитие  библиотечного обслуживания населения» муниципальной программы Золотухинского района  Курской области  «Развитие культуры в Золотухинском районе Курской области  »</t>
  </si>
  <si>
    <t xml:space="preserve">01 2 </t>
  </si>
  <si>
    <t>Подпрограмма «Обеспечение условий реализации муниципальной программы Золотухинского района  Курской области  «Развитие культуры в Золотухинском районе Курской области прочие мероприятия в области культуры»</t>
  </si>
  <si>
    <t xml:space="preserve">01 3 </t>
  </si>
  <si>
    <t xml:space="preserve">02 1 </t>
  </si>
  <si>
    <t>Подпрограмма «Развитие мер социальной поддержки отдельных категорий граждан»  муниципальной программы  Золотухинского района Курской области «Социальная поддержка граждан в  Золотухинском  районе Курской области »</t>
  </si>
  <si>
    <t xml:space="preserve">02 2 </t>
  </si>
  <si>
    <t>Подпрограмма «Улучшение демографической ситуации, совершенствование социальной поддержки семьи и детей»  муниципальной программы  Золотухинского района Курской области «Социальная поддержка граждан в Золотухинском районе  Курской области»</t>
  </si>
  <si>
    <t xml:space="preserve">02 3 </t>
  </si>
  <si>
    <t xml:space="preserve">03 1 </t>
  </si>
  <si>
    <t xml:space="preserve">03 2 </t>
  </si>
  <si>
    <t xml:space="preserve">03 3 </t>
  </si>
  <si>
    <t>Муниципальная программа Золотухинского района Курской области  «Управление муниципальным имуществом Золотухинского района Курской области»</t>
  </si>
  <si>
    <t xml:space="preserve">Муниципальная программа Золотухинского района Курской области «Энергосбережение и повышение  энергетической эффективности в Золотухинском районе Курской области </t>
  </si>
  <si>
    <t xml:space="preserve">05 1 </t>
  </si>
  <si>
    <t xml:space="preserve">06 1 </t>
  </si>
  <si>
    <t xml:space="preserve">07 1  </t>
  </si>
  <si>
    <t>Подпрограмма «Создание условий для обеспечения доступным и комфортным жильем граждан в Золотухинском районе 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</si>
  <si>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 xml:space="preserve">07 2 </t>
  </si>
  <si>
    <t xml:space="preserve">08 1 </t>
  </si>
  <si>
    <t>Подпрограмма  «Развитие физической культуры и спорта в Золотухинском районе Курской области»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</si>
  <si>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08 2 </t>
  </si>
  <si>
    <t xml:space="preserve">08 3 </t>
  </si>
  <si>
    <t>Муниципальная программа «Развитие  муниципальной службы  в Золотухинском районе  Курской  области»</t>
  </si>
  <si>
    <t>Подпрограмма «Реализация  мероприятий, направленных на развитие  муниципальной службы» муниципальной программы «Развитие  муниципальной службы  в Золотухинском районе  Курской  области»</t>
  </si>
  <si>
    <t xml:space="preserve">09 1 </t>
  </si>
  <si>
    <t xml:space="preserve">10 1 </t>
  </si>
  <si>
    <t xml:space="preserve">11 1 </t>
  </si>
  <si>
    <t xml:space="preserve">11 2 </t>
  </si>
  <si>
    <t xml:space="preserve"> Подпрограмма   «Повышение безопасности дорожного движения в Золотухинском  районе Курской области»  муниципальной программы  Золотухинского района  Курской области   «Развитие   транспортной  системы, обеспечение перевозки пассажиров в Золотухинском районе Курской области и  безопасности дорожного движения»</t>
  </si>
  <si>
    <t xml:space="preserve">11 3  </t>
  </si>
  <si>
    <t xml:space="preserve">12 1 </t>
  </si>
  <si>
    <t>Подпрограмма  «Обеспечение правопорядка на территории Золотухинского района»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</si>
  <si>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 xml:space="preserve">12 2  </t>
  </si>
  <si>
    <t>Подпрограмма «Пожарная безопасность и защита населения  Золотухинского района» 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</si>
  <si>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13 1 </t>
  </si>
  <si>
    <t>Подпрограмма «Снижение рисков и смягчение последствий чрезвычайных ситуаций природного и техногенного характера в Золотухинском районе Курской области» муниципальной программы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 »</t>
  </si>
  <si>
    <t xml:space="preserve">13 2 </t>
  </si>
  <si>
    <t xml:space="preserve">13 3 </t>
  </si>
  <si>
    <t xml:space="preserve">14 2 </t>
  </si>
  <si>
    <t>Подпрограмма «Обеспечение реализации муниципальной программы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</si>
  <si>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 xml:space="preserve">14 3 </t>
  </si>
  <si>
    <t xml:space="preserve">15 1 </t>
  </si>
  <si>
    <t>Муниципальная программа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</si>
  <si>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 xml:space="preserve">16 1 </t>
  </si>
  <si>
    <t xml:space="preserve">17 2 </t>
  </si>
  <si>
    <t>Исполнено (кассовые выплаты)</t>
  </si>
  <si>
    <t>(рублей)</t>
  </si>
  <si>
    <t>Подпрограмма «Организация культурно-досуговой деятельности» муниципальной программы Золотухинского района  Курской области  «Развитие культуры в Золотухинском районе Курской области»</t>
  </si>
  <si>
    <t>Муниципальная программа Золотухинского района Курской области    «Социальная  поддержка граждан в Золотухинском районе Курской области»</t>
  </si>
  <si>
    <t>Подпрограмма  «Обеспечение реализации  муниципальной программы  и прочие  мероприятия в области социального обеспечения»  муниципальной программы Золотухинского района Курской области  «Социальная поддержка граждан в Золотухинском районе Курской области»</t>
  </si>
  <si>
    <t>Муниципальная программа Золотухинского района Курской области «Развитие образования в  Золотухинском районе Курской области»</t>
  </si>
  <si>
    <t>Подпрограмма «Обеспечение реализации муниципальной программы Золотухинского района Курской  области «Развитие образования в Золотухинском  районе Курской области»  и прочие мероприятия в области образования» муниципальной программы Золотухинского района Курской области «Развитие образования в Золотухинском  районе Курской области»</t>
  </si>
  <si>
    <t>Подпрограмма «Развитие дошкольного и общего образования детей» муниципальной программы Золотухинского района Курской области «Развитие образования в Золотухинском районе Курской области»</t>
  </si>
  <si>
    <t>Подпрограмма «Развитие дополнительного образования и системы воспитания детей» муниципальной программы Золотухинского района  Курской области «Развитие образования в Золотухинском районе Курской области»</t>
  </si>
  <si>
    <t>Подпрограмма «Совершенствование системы управления муниципальным имуществом и земельными ресурсами на территории Золотухинского района Курской области»</t>
  </si>
  <si>
    <t>Муниципальная  программа  Золотухинского района Курской области «Охрана окружающей среды   Золотухинского района  Курской области»</t>
  </si>
  <si>
    <t>Подпрограмма  «Совершенствование системы учета потребляемых энергетических ресурсов и внедрение энергосберегающих технологий» муниципальной программы Золотухинского района Курской области «Энергосбережение и повышение  энергетической эффективности в Золотухинском районе Курской области»</t>
  </si>
  <si>
    <t>Подпрограмма «Экология и чистая вода на территории  Золотухинского района Курской области»  муниципальной программы Золотухинского района Курской области «Охрана окружающей среды Золотухинского района Курской области»</t>
  </si>
  <si>
    <t>Муниципальная программа «Обеспечение доступным и комфортным жильем и коммунальными услугами граждан в Золотухинском районе Курской области»</t>
  </si>
  <si>
    <t>Подпрограмма «Обеспечение качественными услугами ЖКХ населения Золотухинского района» муниципальной программы «обеспечение доступным и комфортным жильем и коммунальными услугами граждан в Золотухинском районе Курской области»</t>
  </si>
  <si>
    <t>Муниципальная программа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</si>
  <si>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«Молодежь Золотухинского района Курской области»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</si>
  <si>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>Подпрограмма   «Организация  оздоровления и отдыха детей в Золотухинском районе  Курской области»   муниципальной программы Золотухинского района Курской области «Повышение эффективности  развития молодежной политики, совершенствование   системы оздоровления и отдыха детей, развитие  физической культуры и спорта  в Золотухинском районе Курской области»</t>
  </si>
  <si>
    <t xml:space="preserve"> Муниципальная программа Золотухинского района Курской области «Сохранение и развитие архивного дела  в  Золотухинском  районе»</t>
  </si>
  <si>
    <t>Подпрограмма   «Управление  муниципальной   программой    и  обеспечение условий реализации» муниципальной программы Золотухинского района Курской области «Сохранение и развитие архивного дела в Золотухинском районе»</t>
  </si>
  <si>
    <t>Подпрограмма  «Организация хранения, комплектования и использования Архивного фонда Курской области и иных архивных документов»  муниципальной программы Золотухинского района Курской области «Сохранение и развитие архивного дела  в  Золотухинском  районе»</t>
  </si>
  <si>
    <t>Муниципальная программа Золотухинского района Курской области «Развитие  транспортной системы,  обеспечение перевозки пассажиров в Золотухинском районе Курской области  и безопасности дорожного движения»</t>
  </si>
  <si>
    <t>Подпрограмма «Развитие сети     автомобильных дорог Золотухинского района Курской области» муниципальной программы Золотухинского района Курской области  «Развитие  транспортной системы, обеспечение перевозки пассажиров   в Золотухинском районе Курской области   и безопасности дорожного движения»</t>
  </si>
  <si>
    <t xml:space="preserve"> Подпрограмма  «Развитие  пассажирских перевозок в Золотухинском районе Курской области» муниципальной программы  Золотухинского района Курской области  «Развитие  транспортной системы,  обеспечение перевозки пассажиров в Золотухинском районе Курской области и  безопасности дорожного движения»</t>
  </si>
  <si>
    <t>Муниципальная программа Золотухинского района Курской области    «Профилактика правонарушений в Золотухинском районе Курской области»</t>
  </si>
  <si>
    <t>Подпрограмма  «Управление муниципальной программой и обеспечение условий реализации»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</si>
  <si>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Подпрограмма  «Профилактика наркомании и медико-социальная реабилитация больных наркоманией в Золотухинском районе Курской области" муниципальной программы Золотухинского района Курской области    «Профилактика правонарушений в Золотухинском районе Курской области»</t>
  </si>
  <si>
    <t>Муниципальная программа Золотухинского района Курской области «Защита населения и территории от чрезвычайных ситуаций, обеспечение пожарной безопасности и безопасности людей на водных объектах»</t>
  </si>
  <si>
    <r>
      <t>Подпрограмма «Построение  и развитие аппаратно - программного комплекса «Безопасный город» на территории Золотухинского района Курской области» муниципальной программы Золотухинского района Курской области « Защита населения и территории от чрезвычайных ситуаций</t>
    </r>
    <r>
      <rPr>
        <sz val="11"/>
        <color theme="1"/>
        <rFont val="Times New Roman"/>
        <family val="1"/>
        <charset val="204"/>
      </rPr>
      <t>, обеспечение пожарной безопасности и безопасности людей на водных объектах»</t>
    </r>
  </si>
  <si>
    <t>Муниципальная программа Золотухинского района Курской области «Создание условий для эффективного и ответственного управления муниципальными финансами, муниципальным долгом и повышения устойчивости бюджетов Золотухинского района Курской области»</t>
  </si>
  <si>
    <t>Подпрограмма «Эффективная система межбюджетных отношений в  Золотухинском районе Курской области»  муниципальной программы  Золотухинского района Курской области «Создание условий для эффективного и ответственного управления   муниципальными финансами, муниципальным долгом и повышения устойчивости бюджетов  Золотухинского района Курской области»</t>
  </si>
  <si>
    <t>Муниципальная программа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</si>
  <si>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«Развитие малого и среднего предпринимательства в Золотухинском  районе Курской области» муниципальной программы  Золотухинского района Курской области «Создание условий для развития торговли, малого и среднего предпринимательства     в Золотухинском районе  Курской области»</t>
  </si>
  <si>
    <t>Подпрограмма  «Устойчивое развитие  сельских территорий Золотухинского района  Курской  области» муниципальной программы  Золотухинского района Курской области «Развитие сельского хозяйства и регулирование рынков сельскохозяйственной продукции, сырья и продовольствия в Золотухинском районе Курской области»</t>
  </si>
  <si>
    <t>Муниципальная программа Золотухинского района Курской области «Содействие занятости населения и улучшение  условий  и охраны труда в Золотухинском районе Курской области»</t>
  </si>
  <si>
    <t xml:space="preserve"> Программа «Улучшение условий  и охраны труда в Золотухинском районе Курской области»  муниципальной программы Золотухинского района Курской области  «Содействие занятости населения и улучшение  условий  и охраны труда в Золотухинском районе Курской области»</t>
  </si>
  <si>
    <t>04 1</t>
  </si>
  <si>
    <t>Подпрограмма "Обеспечение реализации муниципальной программы Золотухинского района Курской области "Содействие занятости населения в Золотухинском районе"</t>
  </si>
  <si>
    <t>Лимиты бюджетных обязательств на 2023 год</t>
  </si>
  <si>
    <t>06</t>
  </si>
  <si>
    <t>062</t>
  </si>
  <si>
    <t>07</t>
  </si>
  <si>
    <t>04</t>
  </si>
  <si>
    <t>Подпрограмма «Экология и природные ресурсы Золотухинского района Курской области»</t>
  </si>
  <si>
    <t>Лимиты бюджетных обязательств на 2024 год</t>
  </si>
  <si>
    <t>% исполнения  2023 года</t>
  </si>
  <si>
    <t>% исполнения 2024 года</t>
  </si>
  <si>
    <t>Информация о выполнении муниципальных программ Золотухинского района Курской области за 3 квартал   2023 года и  3 квартал 2024 года</t>
  </si>
  <si>
    <t xml:space="preserve"> 3 квартал 2023 года</t>
  </si>
  <si>
    <t xml:space="preserve"> 3 квартал 2024 года</t>
  </si>
  <si>
    <t>отклонение (+;-)   3 квартал 2024г к  3 квартал 2023г.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</si>
</sst>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2" fillId="0" borderId="1" xfId="0" applyFont="1" applyBorder="1" applyAlignment="1">
      <alignment vertical="top" wrapText="1"/>
    </xf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10" fontId="1" fillId="0" borderId="1" xfId="0" applyNumberFormat="1" applyFont="1" applyBorder="1" applyAlignment="1">
      <alignment vertical="top" wrapText="1"/>
    </xf>
    <xf numFmtId="0" fontId="1" fillId="0" borderId="0" xfId="0" applyFont="1" applyAlignment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10" fontId="1" fillId="0" borderId="1" xfId="0" applyNumberFormat="1" applyFont="1" applyBorder="1" applyAlignment="1">
      <alignment vertical="top" wrapText="1"/>
    </xf>
    <xf numFmtId="4" fontId="1" fillId="0" borderId="1" xfId="0" applyNumberFormat="1" applyFont="1" applyBorder="1" applyAlignment="1">
      <alignment vertical="top" wrapText="1"/>
    </xf>
    <xf numFmtId="4" fontId="3" fillId="0" borderId="1" xfId="0" applyNumberFormat="1" applyFont="1" applyBorder="1" applyAlignment="1">
      <alignment vertical="top" wrapText="1"/>
    </xf>
    <xf numFmtId="10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0" fontId="1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10" fontId="1" fillId="0" borderId="2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49" fontId="1" fillId="0" borderId="0" xfId="0" applyNumberFormat="1" applyFont="1"/>
    <xf numFmtId="49" fontId="2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wrapText="1"/>
    </xf>
    <xf numFmtId="49" fontId="5" fillId="0" borderId="1" xfId="0" applyNumberFormat="1" applyFont="1" applyBorder="1" applyAlignment="1">
      <alignment horizontal="justify" wrapText="1"/>
    </xf>
    <xf numFmtId="49" fontId="0" fillId="0" borderId="0" xfId="0" applyNumberFormat="1"/>
    <xf numFmtId="0" fontId="4" fillId="0" borderId="1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justify" wrapText="1"/>
    </xf>
    <xf numFmtId="4" fontId="1" fillId="0" borderId="2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justify" wrapText="1"/>
    </xf>
    <xf numFmtId="4" fontId="3" fillId="0" borderId="2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4" fontId="1" fillId="0" borderId="4" xfId="0" applyNumberFormat="1" applyFont="1" applyBorder="1" applyAlignment="1">
      <alignment vertical="top" wrapText="1"/>
    </xf>
    <xf numFmtId="4" fontId="1" fillId="0" borderId="2" xfId="0" applyNumberFormat="1" applyFont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vertical="top" wrapText="1"/>
    </xf>
    <xf numFmtId="10" fontId="1" fillId="0" borderId="4" xfId="0" applyNumberFormat="1" applyFont="1" applyBorder="1" applyAlignment="1">
      <alignment vertical="top" wrapText="1"/>
    </xf>
    <xf numFmtId="10" fontId="1" fillId="0" borderId="3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horizontal="justify" wrapText="1"/>
    </xf>
    <xf numFmtId="49" fontId="1" fillId="0" borderId="3" xfId="0" applyNumberFormat="1" applyFont="1" applyBorder="1" applyAlignment="1">
      <alignment horizontal="justify" wrapText="1"/>
    </xf>
    <xf numFmtId="0" fontId="1" fillId="0" borderId="2" xfId="1" applyFont="1" applyBorder="1" applyAlignment="1" applyProtection="1">
      <alignment vertical="top" wrapText="1"/>
    </xf>
    <xf numFmtId="0" fontId="1" fillId="0" borderId="4" xfId="1" applyFont="1" applyBorder="1" applyAlignment="1" applyProtection="1">
      <alignment vertical="top" wrapText="1"/>
    </xf>
    <xf numFmtId="0" fontId="1" fillId="0" borderId="3" xfId="1" applyFont="1" applyBorder="1" applyAlignment="1" applyProtection="1">
      <alignment vertical="top" wrapText="1"/>
    </xf>
    <xf numFmtId="0" fontId="7" fillId="0" borderId="0" xfId="0" applyNumberFormat="1" applyFont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0" fontId="1" fillId="0" borderId="1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horizontal="justify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2" fontId="1" fillId="0" borderId="1" xfId="0" applyNumberFormat="1" applyFont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C6EF3AE28B6C46D1117CBBA251A07B11C6C7C5768D67668B05322DA1BBA42282C9440EEF08E6CC43400F35U6VF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"/>
  <sheetViews>
    <sheetView tabSelected="1" topLeftCell="A76" workbookViewId="0">
      <selection activeCell="E83" sqref="E83:E84"/>
    </sheetView>
  </sheetViews>
  <sheetFormatPr defaultRowHeight="15"/>
  <cols>
    <col min="1" max="1" width="45.42578125" style="11" customWidth="1"/>
    <col min="2" max="2" width="6.5703125" style="28" customWidth="1"/>
    <col min="3" max="4" width="15.42578125" style="2" customWidth="1"/>
    <col min="5" max="6" width="15.140625" style="2" customWidth="1"/>
    <col min="7" max="7" width="16.5703125" style="2" customWidth="1"/>
    <col min="8" max="8" width="11.28515625" customWidth="1"/>
    <col min="9" max="9" width="9.7109375" customWidth="1"/>
  </cols>
  <sheetData>
    <row r="1" spans="1:9" ht="54.75" customHeight="1">
      <c r="A1" s="57" t="s">
        <v>98</v>
      </c>
      <c r="B1" s="58"/>
      <c r="C1" s="58"/>
      <c r="D1" s="58"/>
      <c r="E1" s="58"/>
      <c r="F1" s="58"/>
      <c r="G1" s="58"/>
      <c r="H1" s="58"/>
      <c r="I1" s="58"/>
    </row>
    <row r="2" spans="1:9">
      <c r="A2" s="6"/>
      <c r="B2" s="24"/>
      <c r="C2" s="4"/>
      <c r="D2" s="4"/>
      <c r="E2" s="4"/>
      <c r="F2" s="4"/>
      <c r="G2" s="4" t="s">
        <v>52</v>
      </c>
      <c r="H2" s="3"/>
      <c r="I2" s="3"/>
    </row>
    <row r="3" spans="1:9">
      <c r="A3" s="6"/>
      <c r="B3" s="24"/>
      <c r="C3" s="4"/>
      <c r="D3" s="4"/>
      <c r="E3" s="4"/>
      <c r="F3" s="4"/>
      <c r="G3" s="4"/>
      <c r="H3" s="3"/>
      <c r="I3" s="3"/>
    </row>
    <row r="4" spans="1:9" ht="15" customHeight="1">
      <c r="A4" s="61" t="s">
        <v>0</v>
      </c>
      <c r="B4" s="62" t="s">
        <v>1</v>
      </c>
      <c r="C4" s="63" t="s">
        <v>89</v>
      </c>
      <c r="D4" s="63" t="s">
        <v>95</v>
      </c>
      <c r="E4" s="63" t="s">
        <v>51</v>
      </c>
      <c r="F4" s="63"/>
      <c r="G4" s="63"/>
      <c r="H4" s="59" t="s">
        <v>96</v>
      </c>
      <c r="I4" s="59" t="s">
        <v>97</v>
      </c>
    </row>
    <row r="5" spans="1:9" ht="43.5" customHeight="1">
      <c r="A5" s="61"/>
      <c r="B5" s="62"/>
      <c r="C5" s="63"/>
      <c r="D5" s="63"/>
      <c r="E5" s="31" t="s">
        <v>99</v>
      </c>
      <c r="F5" s="31" t="s">
        <v>100</v>
      </c>
      <c r="G5" s="31" t="s">
        <v>101</v>
      </c>
      <c r="H5" s="59"/>
      <c r="I5" s="59"/>
    </row>
    <row r="6" spans="1:9" ht="15.75">
      <c r="A6" s="1" t="s">
        <v>2</v>
      </c>
      <c r="B6" s="25"/>
      <c r="C6" s="14">
        <f>C7+C13+C19+C24+C26+C28+C31+C36+C43+C45+C50+C58+C62+C68+C75+C77+C81</f>
        <v>828583099.16000009</v>
      </c>
      <c r="D6" s="14">
        <f>D7+D13+D19+D24+D26+D28+D31+D36+D43+D45+D50+D58+D62+D68+D75+D77+D81</f>
        <v>890425789.70000005</v>
      </c>
      <c r="E6" s="14">
        <f>E7+E13+E19+E24+E26+E28+E31+E36+E43+E45+E50+E58+E62+E68+E75+E77+E81</f>
        <v>540720512.63</v>
      </c>
      <c r="F6" s="14">
        <f>F7+F13+F19+F24+F26+F28+F31+F36+F43+F45+F50+F58+F62+F68+F75+F77+F81</f>
        <v>586836476.36999989</v>
      </c>
      <c r="G6" s="13">
        <f>G7+G13+G19+G24+G26+G28+G31+G36+G43+G45+G50+G58+G62+G68+G75+G77+G81</f>
        <v>46115963.740000039</v>
      </c>
      <c r="H6" s="5">
        <f>E6/C6</f>
        <v>0.65258453036052866</v>
      </c>
      <c r="I6" s="5">
        <f>F6/D6</f>
        <v>0.65905152698656144</v>
      </c>
    </row>
    <row r="7" spans="1:9" ht="57.75" customHeight="1">
      <c r="A7" s="7" t="s">
        <v>3</v>
      </c>
      <c r="B7" s="26">
        <v>1</v>
      </c>
      <c r="C7" s="14">
        <f t="shared" ref="C7" si="0">C8+C10+C12</f>
        <v>83291911.239999995</v>
      </c>
      <c r="D7" s="14">
        <f t="shared" ref="D7:F7" si="1">D8+D10+D12</f>
        <v>92829092.329999998</v>
      </c>
      <c r="E7" s="14">
        <v>30757775.449999999</v>
      </c>
      <c r="F7" s="14">
        <f t="shared" si="1"/>
        <v>52457544.219999999</v>
      </c>
      <c r="G7" s="13">
        <f>F7-E7</f>
        <v>21699768.77</v>
      </c>
      <c r="H7" s="5">
        <f>E7/C7</f>
        <v>0.36927686004675236</v>
      </c>
      <c r="I7" s="5">
        <f>F7/D7</f>
        <v>0.56509810559730156</v>
      </c>
    </row>
    <row r="8" spans="1:9">
      <c r="A8" s="33" t="s">
        <v>53</v>
      </c>
      <c r="B8" s="52" t="s">
        <v>4</v>
      </c>
      <c r="C8" s="36">
        <v>59976685.009999998</v>
      </c>
      <c r="D8" s="36">
        <v>74110621.329999998</v>
      </c>
      <c r="E8" s="44">
        <v>19829618.039999999</v>
      </c>
      <c r="F8" s="36">
        <v>41161676.030000001</v>
      </c>
      <c r="G8" s="36">
        <f t="shared" ref="G8:G72" si="2">F8-E8</f>
        <v>21332057.990000002</v>
      </c>
      <c r="H8" s="49">
        <f t="shared" ref="H8:I23" si="3">E8/C8</f>
        <v>0.33062210818576881</v>
      </c>
      <c r="I8" s="49">
        <f t="shared" si="3"/>
        <v>0.55540859449437308</v>
      </c>
    </row>
    <row r="9" spans="1:9" ht="62.25" customHeight="1">
      <c r="A9" s="34"/>
      <c r="B9" s="60"/>
      <c r="C9" s="37"/>
      <c r="D9" s="37"/>
      <c r="E9" s="46"/>
      <c r="F9" s="37"/>
      <c r="G9" s="37"/>
      <c r="H9" s="51"/>
      <c r="I9" s="51"/>
    </row>
    <row r="10" spans="1:9">
      <c r="A10" s="42" t="s">
        <v>5</v>
      </c>
      <c r="B10" s="35" t="s">
        <v>6</v>
      </c>
      <c r="C10" s="36">
        <v>22585413.23</v>
      </c>
      <c r="D10" s="36">
        <v>18718471</v>
      </c>
      <c r="E10" s="44">
        <v>10436299.27</v>
      </c>
      <c r="F10" s="36">
        <v>11295868.189999999</v>
      </c>
      <c r="G10" s="36">
        <f>F10-E10</f>
        <v>859568.91999999993</v>
      </c>
      <c r="H10" s="49">
        <f>E10/C10</f>
        <v>0.4620813957983092</v>
      </c>
      <c r="I10" s="49">
        <f t="shared" si="3"/>
        <v>0.60346105138608808</v>
      </c>
    </row>
    <row r="11" spans="1:9" ht="76.5" customHeight="1">
      <c r="A11" s="42"/>
      <c r="B11" s="35"/>
      <c r="C11" s="37"/>
      <c r="D11" s="37"/>
      <c r="E11" s="46"/>
      <c r="F11" s="37"/>
      <c r="G11" s="37"/>
      <c r="H11" s="51"/>
      <c r="I11" s="51"/>
    </row>
    <row r="12" spans="1:9" ht="96.75" customHeight="1">
      <c r="A12" s="8" t="s">
        <v>7</v>
      </c>
      <c r="B12" s="27" t="s">
        <v>8</v>
      </c>
      <c r="C12" s="13">
        <v>729813</v>
      </c>
      <c r="D12" s="13">
        <v>0</v>
      </c>
      <c r="E12" s="13">
        <v>491858.14</v>
      </c>
      <c r="F12" s="13">
        <v>0</v>
      </c>
      <c r="G12" s="13">
        <f t="shared" si="2"/>
        <v>-491858.14</v>
      </c>
      <c r="H12" s="5">
        <f>E12/C12</f>
        <v>0.67395091619360026</v>
      </c>
      <c r="I12" s="5" t="e">
        <f t="shared" si="3"/>
        <v>#DIV/0!</v>
      </c>
    </row>
    <row r="13" spans="1:9">
      <c r="A13" s="38" t="s">
        <v>54</v>
      </c>
      <c r="B13" s="39">
        <v>2</v>
      </c>
      <c r="C13" s="40">
        <f t="shared" ref="C13" si="4">C15+C16+C18</f>
        <v>65616252</v>
      </c>
      <c r="D13" s="40">
        <f t="shared" ref="D13:F13" si="5">D15+D16+D18</f>
        <v>36487038</v>
      </c>
      <c r="E13" s="47">
        <v>57488361.899999999</v>
      </c>
      <c r="F13" s="40">
        <f t="shared" si="5"/>
        <v>15452116.040000001</v>
      </c>
      <c r="G13" s="40">
        <f t="shared" si="2"/>
        <v>-42036245.859999999</v>
      </c>
      <c r="H13" s="49">
        <f>E13/C13</f>
        <v>0.87612992433642811</v>
      </c>
      <c r="I13" s="49">
        <f t="shared" si="3"/>
        <v>0.42349603823692133</v>
      </c>
    </row>
    <row r="14" spans="1:9" ht="43.5" customHeight="1">
      <c r="A14" s="38"/>
      <c r="B14" s="39"/>
      <c r="C14" s="41"/>
      <c r="D14" s="41"/>
      <c r="E14" s="48"/>
      <c r="F14" s="41"/>
      <c r="G14" s="41"/>
      <c r="H14" s="51"/>
      <c r="I14" s="51"/>
    </row>
    <row r="15" spans="1:9" ht="114" customHeight="1">
      <c r="A15" s="17" t="s">
        <v>55</v>
      </c>
      <c r="B15" s="27" t="s">
        <v>9</v>
      </c>
      <c r="C15" s="13">
        <v>2647319</v>
      </c>
      <c r="D15" s="13">
        <v>2645300</v>
      </c>
      <c r="E15" s="13">
        <v>1924196.01</v>
      </c>
      <c r="F15" s="13">
        <v>1957915</v>
      </c>
      <c r="G15" s="13">
        <f t="shared" si="2"/>
        <v>33718.989999999991</v>
      </c>
      <c r="H15" s="5">
        <f>E15/C15</f>
        <v>0.72684705167756514</v>
      </c>
      <c r="I15" s="5">
        <f t="shared" si="3"/>
        <v>0.74014856538010809</v>
      </c>
    </row>
    <row r="16" spans="1:9">
      <c r="A16" s="42" t="s">
        <v>10</v>
      </c>
      <c r="B16" s="35" t="s">
        <v>11</v>
      </c>
      <c r="C16" s="36">
        <v>38298582</v>
      </c>
      <c r="D16" s="36">
        <v>9218215</v>
      </c>
      <c r="E16" s="44">
        <v>34131351.640000001</v>
      </c>
      <c r="F16" s="36">
        <v>6783029.4400000004</v>
      </c>
      <c r="G16" s="36">
        <f>F16-E16</f>
        <v>-27348322.199999999</v>
      </c>
      <c r="H16" s="49">
        <f>E16/C16</f>
        <v>0.8911910012751908</v>
      </c>
      <c r="I16" s="49">
        <f>F16/D16</f>
        <v>0.73582894736128424</v>
      </c>
    </row>
    <row r="17" spans="1:9" ht="75.75" customHeight="1">
      <c r="A17" s="42"/>
      <c r="B17" s="35"/>
      <c r="C17" s="37"/>
      <c r="D17" s="37"/>
      <c r="E17" s="46"/>
      <c r="F17" s="37"/>
      <c r="G17" s="37"/>
      <c r="H17" s="51"/>
      <c r="I17" s="51"/>
    </row>
    <row r="18" spans="1:9" ht="94.5" customHeight="1">
      <c r="A18" s="8" t="s">
        <v>12</v>
      </c>
      <c r="B18" s="27" t="s">
        <v>13</v>
      </c>
      <c r="C18" s="13">
        <v>24670351</v>
      </c>
      <c r="D18" s="13">
        <v>24623523</v>
      </c>
      <c r="E18" s="13">
        <v>21432814.25</v>
      </c>
      <c r="F18" s="13">
        <v>6711171.5999999996</v>
      </c>
      <c r="G18" s="13">
        <f t="shared" si="2"/>
        <v>-14721642.65</v>
      </c>
      <c r="H18" s="5">
        <f t="shared" ref="H18:I58" si="6">E18/C18</f>
        <v>0.86876811156841671</v>
      </c>
      <c r="I18" s="5">
        <f t="shared" si="3"/>
        <v>0.2725512348497004</v>
      </c>
    </row>
    <row r="19" spans="1:9" ht="61.5" customHeight="1">
      <c r="A19" s="16" t="s">
        <v>56</v>
      </c>
      <c r="B19" s="26">
        <v>3</v>
      </c>
      <c r="C19" s="14">
        <f t="shared" ref="C19" si="7">C20+C21+C23</f>
        <v>508801611.38999999</v>
      </c>
      <c r="D19" s="14">
        <f t="shared" ref="D19:G19" si="8">D20+D21+D23</f>
        <v>550341500.47000003</v>
      </c>
      <c r="E19" s="14">
        <v>318316339.66000003</v>
      </c>
      <c r="F19" s="14">
        <f t="shared" si="8"/>
        <v>354562529.73000002</v>
      </c>
      <c r="G19" s="14">
        <f t="shared" si="8"/>
        <v>36246190.070000045</v>
      </c>
      <c r="H19" s="15">
        <f t="shared" si="6"/>
        <v>0.62561975539029557</v>
      </c>
      <c r="I19" s="15">
        <f t="shared" si="3"/>
        <v>0.64425911806977709</v>
      </c>
    </row>
    <row r="20" spans="1:9" ht="140.25" customHeight="1">
      <c r="A20" s="17" t="s">
        <v>57</v>
      </c>
      <c r="B20" s="27" t="s">
        <v>14</v>
      </c>
      <c r="C20" s="13">
        <v>5519724</v>
      </c>
      <c r="D20" s="13">
        <v>4132253</v>
      </c>
      <c r="E20" s="13">
        <v>3212147.22</v>
      </c>
      <c r="F20" s="13">
        <v>2373970.67</v>
      </c>
      <c r="G20" s="13">
        <f t="shared" si="2"/>
        <v>-838176.55000000028</v>
      </c>
      <c r="H20" s="5">
        <f t="shared" si="6"/>
        <v>0.58193982525213217</v>
      </c>
      <c r="I20" s="5">
        <f t="shared" si="3"/>
        <v>0.57449789981397559</v>
      </c>
    </row>
    <row r="21" spans="1:9">
      <c r="A21" s="42" t="s">
        <v>58</v>
      </c>
      <c r="B21" s="35" t="s">
        <v>15</v>
      </c>
      <c r="C21" s="36">
        <v>488620123.88999999</v>
      </c>
      <c r="D21" s="36">
        <v>528077533.47000003</v>
      </c>
      <c r="E21" s="44">
        <v>308473401.88999999</v>
      </c>
      <c r="F21" s="36">
        <v>343713701.47000003</v>
      </c>
      <c r="G21" s="36">
        <f>F21-E21</f>
        <v>35240299.580000043</v>
      </c>
      <c r="H21" s="49">
        <f>E21/C21</f>
        <v>0.63131538552727451</v>
      </c>
      <c r="I21" s="49">
        <f>F21/D21</f>
        <v>0.65087734221801796</v>
      </c>
    </row>
    <row r="22" spans="1:9" ht="65.25" customHeight="1">
      <c r="A22" s="42"/>
      <c r="B22" s="35"/>
      <c r="C22" s="37"/>
      <c r="D22" s="37"/>
      <c r="E22" s="46"/>
      <c r="F22" s="37"/>
      <c r="G22" s="37"/>
      <c r="H22" s="51"/>
      <c r="I22" s="51"/>
    </row>
    <row r="23" spans="1:9" ht="94.5" customHeight="1">
      <c r="A23" s="17" t="s">
        <v>59</v>
      </c>
      <c r="B23" s="27" t="s">
        <v>16</v>
      </c>
      <c r="C23" s="13">
        <v>14661763.5</v>
      </c>
      <c r="D23" s="13">
        <v>18131714</v>
      </c>
      <c r="E23" s="13">
        <v>6630790.5499999998</v>
      </c>
      <c r="F23" s="13">
        <v>8474857.5899999999</v>
      </c>
      <c r="G23" s="13">
        <f t="shared" si="2"/>
        <v>1844067.04</v>
      </c>
      <c r="H23" s="5">
        <f t="shared" si="6"/>
        <v>0.45225054612291349</v>
      </c>
      <c r="I23" s="5">
        <f t="shared" si="3"/>
        <v>0.46740521000937912</v>
      </c>
    </row>
    <row r="24" spans="1:9" ht="61.5" customHeight="1">
      <c r="A24" s="7" t="s">
        <v>17</v>
      </c>
      <c r="B24" s="26" t="s">
        <v>93</v>
      </c>
      <c r="C24" s="14">
        <f t="shared" ref="C24:G24" si="9">C25</f>
        <v>285000</v>
      </c>
      <c r="D24" s="14">
        <f t="shared" si="9"/>
        <v>285000</v>
      </c>
      <c r="E24" s="14">
        <v>196292</v>
      </c>
      <c r="F24" s="14">
        <f t="shared" si="9"/>
        <v>48230</v>
      </c>
      <c r="G24" s="13">
        <f t="shared" si="9"/>
        <v>-148062</v>
      </c>
      <c r="H24" s="5">
        <f t="shared" si="6"/>
        <v>0.68874385964912277</v>
      </c>
      <c r="I24" s="5">
        <f t="shared" si="6"/>
        <v>0.16922807017543859</v>
      </c>
    </row>
    <row r="25" spans="1:9" ht="78" customHeight="1">
      <c r="A25" s="19" t="s">
        <v>60</v>
      </c>
      <c r="B25" s="26" t="s">
        <v>87</v>
      </c>
      <c r="C25" s="13">
        <v>285000</v>
      </c>
      <c r="D25" s="13">
        <v>285000</v>
      </c>
      <c r="E25" s="13">
        <v>196292</v>
      </c>
      <c r="F25" s="13">
        <v>48230</v>
      </c>
      <c r="G25" s="13">
        <f t="shared" si="2"/>
        <v>-148062</v>
      </c>
      <c r="H25" s="5">
        <f t="shared" si="6"/>
        <v>0.68874385964912277</v>
      </c>
      <c r="I25" s="5">
        <f t="shared" si="6"/>
        <v>0.16922807017543859</v>
      </c>
    </row>
    <row r="26" spans="1:9" ht="74.25" customHeight="1">
      <c r="A26" s="7" t="s">
        <v>18</v>
      </c>
      <c r="B26" s="26">
        <v>5</v>
      </c>
      <c r="C26" s="14">
        <f t="shared" ref="C26:G26" si="10">C27</f>
        <v>50000</v>
      </c>
      <c r="D26" s="14">
        <f t="shared" si="10"/>
        <v>50000</v>
      </c>
      <c r="E26" s="14">
        <v>15729</v>
      </c>
      <c r="F26" s="14">
        <f t="shared" si="10"/>
        <v>49835.839999999997</v>
      </c>
      <c r="G26" s="13">
        <f t="shared" si="10"/>
        <v>34106.839999999997</v>
      </c>
      <c r="H26" s="5">
        <f t="shared" si="6"/>
        <v>0.31458000000000003</v>
      </c>
      <c r="I26" s="5">
        <f t="shared" si="6"/>
        <v>0.99671679999999996</v>
      </c>
    </row>
    <row r="27" spans="1:9" ht="121.5" customHeight="1">
      <c r="A27" s="17" t="s">
        <v>62</v>
      </c>
      <c r="B27" s="27" t="s">
        <v>19</v>
      </c>
      <c r="C27" s="13">
        <v>50000</v>
      </c>
      <c r="D27" s="13">
        <v>50000</v>
      </c>
      <c r="E27" s="13">
        <v>15729</v>
      </c>
      <c r="F27" s="13">
        <v>49835.839999999997</v>
      </c>
      <c r="G27" s="13">
        <f t="shared" si="2"/>
        <v>34106.839999999997</v>
      </c>
      <c r="H27" s="5">
        <f t="shared" si="6"/>
        <v>0.31458000000000003</v>
      </c>
      <c r="I27" s="5">
        <f t="shared" si="6"/>
        <v>0.99671679999999996</v>
      </c>
    </row>
    <row r="28" spans="1:9" ht="60" customHeight="1">
      <c r="A28" s="16" t="s">
        <v>61</v>
      </c>
      <c r="B28" s="26" t="s">
        <v>90</v>
      </c>
      <c r="C28" s="14">
        <f t="shared" ref="C28" si="11">C29+C30</f>
        <v>1280065</v>
      </c>
      <c r="D28" s="14">
        <f t="shared" ref="D28:F28" si="12">D29+D30</f>
        <v>105790</v>
      </c>
      <c r="E28" s="14">
        <v>0</v>
      </c>
      <c r="F28" s="14">
        <f t="shared" si="12"/>
        <v>0</v>
      </c>
      <c r="G28" s="13">
        <f t="shared" ref="G28" si="13">G29</f>
        <v>0</v>
      </c>
      <c r="H28" s="5">
        <f t="shared" si="6"/>
        <v>0</v>
      </c>
      <c r="I28" s="5">
        <f t="shared" si="6"/>
        <v>0</v>
      </c>
    </row>
    <row r="29" spans="1:9" ht="93" customHeight="1">
      <c r="A29" s="17" t="s">
        <v>63</v>
      </c>
      <c r="B29" s="27" t="s">
        <v>20</v>
      </c>
      <c r="C29" s="13">
        <v>0</v>
      </c>
      <c r="D29" s="13">
        <v>0</v>
      </c>
      <c r="E29" s="13"/>
      <c r="F29" s="13"/>
      <c r="G29" s="13">
        <f t="shared" si="2"/>
        <v>0</v>
      </c>
      <c r="H29" s="5" t="e">
        <f t="shared" si="6"/>
        <v>#DIV/0!</v>
      </c>
      <c r="I29" s="5" t="e">
        <f t="shared" si="6"/>
        <v>#DIV/0!</v>
      </c>
    </row>
    <row r="30" spans="1:9" ht="50.25" customHeight="1">
      <c r="A30" s="29" t="s">
        <v>94</v>
      </c>
      <c r="B30" s="27" t="s">
        <v>91</v>
      </c>
      <c r="C30" s="13">
        <v>1280065</v>
      </c>
      <c r="D30" s="13">
        <v>105790</v>
      </c>
      <c r="E30" s="13"/>
      <c r="F30" s="13"/>
      <c r="G30" s="13">
        <f t="shared" si="2"/>
        <v>0</v>
      </c>
      <c r="H30" s="18"/>
      <c r="I30" s="18">
        <f t="shared" si="6"/>
        <v>0</v>
      </c>
    </row>
    <row r="31" spans="1:9" ht="62.25" customHeight="1">
      <c r="A31" s="16" t="s">
        <v>64</v>
      </c>
      <c r="B31" s="26" t="s">
        <v>92</v>
      </c>
      <c r="C31" s="14">
        <f t="shared" ref="C31" si="14">C32+C33</f>
        <v>4379783.24</v>
      </c>
      <c r="D31" s="14">
        <f t="shared" ref="D31:G31" si="15">D32+D33</f>
        <v>2023467.58</v>
      </c>
      <c r="E31" s="14">
        <v>4196940.72</v>
      </c>
      <c r="F31" s="14">
        <f t="shared" si="15"/>
        <v>1807976.3499999999</v>
      </c>
      <c r="G31" s="13">
        <f t="shared" si="15"/>
        <v>-2388964.37</v>
      </c>
      <c r="H31" s="5">
        <f t="shared" si="6"/>
        <v>0.95825306642344232</v>
      </c>
      <c r="I31" s="5">
        <f t="shared" si="6"/>
        <v>0.89350398685409127</v>
      </c>
    </row>
    <row r="32" spans="1:9" ht="96.75" customHeight="1">
      <c r="A32" s="17" t="s">
        <v>65</v>
      </c>
      <c r="B32" s="27" t="s">
        <v>21</v>
      </c>
      <c r="C32" s="13">
        <v>237120.48</v>
      </c>
      <c r="D32" s="13">
        <v>250156.08</v>
      </c>
      <c r="E32" s="13">
        <v>177840.36</v>
      </c>
      <c r="F32" s="13">
        <v>166770.72</v>
      </c>
      <c r="G32" s="13">
        <f t="shared" si="2"/>
        <v>-11069.639999999985</v>
      </c>
      <c r="H32" s="5">
        <f t="shared" si="6"/>
        <v>0.74999999999999989</v>
      </c>
      <c r="I32" s="5">
        <f t="shared" si="6"/>
        <v>0.66666666666666674</v>
      </c>
    </row>
    <row r="33" spans="1:9">
      <c r="A33" s="54" t="s">
        <v>22</v>
      </c>
      <c r="B33" s="39" t="s">
        <v>23</v>
      </c>
      <c r="C33" s="36">
        <v>4142662.76</v>
      </c>
      <c r="D33" s="36">
        <v>1773311.5</v>
      </c>
      <c r="E33" s="44">
        <v>4019100.36</v>
      </c>
      <c r="F33" s="36">
        <v>1641205.63</v>
      </c>
      <c r="G33" s="36">
        <f t="shared" si="2"/>
        <v>-2377894.73</v>
      </c>
      <c r="H33" s="49">
        <f t="shared" si="6"/>
        <v>0.97017319362969345</v>
      </c>
      <c r="I33" s="49">
        <f t="shared" si="6"/>
        <v>0.92550329144090016</v>
      </c>
    </row>
    <row r="34" spans="1:9">
      <c r="A34" s="55"/>
      <c r="B34" s="39"/>
      <c r="C34" s="43"/>
      <c r="D34" s="43"/>
      <c r="E34" s="45"/>
      <c r="F34" s="43"/>
      <c r="G34" s="43"/>
      <c r="H34" s="50"/>
      <c r="I34" s="50"/>
    </row>
    <row r="35" spans="1:9" ht="78.75" customHeight="1">
      <c r="A35" s="56"/>
      <c r="B35" s="39"/>
      <c r="C35" s="37"/>
      <c r="D35" s="37"/>
      <c r="E35" s="46"/>
      <c r="F35" s="37"/>
      <c r="G35" s="37"/>
      <c r="H35" s="51"/>
      <c r="I35" s="51"/>
    </row>
    <row r="36" spans="1:9" ht="107.25" customHeight="1">
      <c r="A36" s="16" t="s">
        <v>66</v>
      </c>
      <c r="B36" s="26">
        <v>8</v>
      </c>
      <c r="C36" s="14">
        <f t="shared" ref="C36" si="16">C37+C38+C40</f>
        <v>4281736</v>
      </c>
      <c r="D36" s="14">
        <f t="shared" ref="D36:G36" si="17">D37+D38+D40</f>
        <v>4137320</v>
      </c>
      <c r="E36" s="14">
        <v>4045700</v>
      </c>
      <c r="F36" s="14">
        <f t="shared" si="17"/>
        <v>3861439</v>
      </c>
      <c r="G36" s="13">
        <f t="shared" si="17"/>
        <v>-184261</v>
      </c>
      <c r="H36" s="5">
        <f t="shared" si="6"/>
        <v>0.94487376148365987</v>
      </c>
      <c r="I36" s="5">
        <f t="shared" si="6"/>
        <v>0.93331891175930315</v>
      </c>
    </row>
    <row r="37" spans="1:9" ht="138" customHeight="1">
      <c r="A37" s="17" t="s">
        <v>67</v>
      </c>
      <c r="B37" s="27" t="s">
        <v>24</v>
      </c>
      <c r="C37" s="13">
        <v>254000</v>
      </c>
      <c r="D37" s="13">
        <v>254000</v>
      </c>
      <c r="E37" s="13">
        <v>104740</v>
      </c>
      <c r="F37" s="13">
        <v>95620</v>
      </c>
      <c r="G37" s="13">
        <f t="shared" si="2"/>
        <v>-9120</v>
      </c>
      <c r="H37" s="5">
        <f t="shared" si="6"/>
        <v>0.41236220472440943</v>
      </c>
      <c r="I37" s="5">
        <f t="shared" si="6"/>
        <v>0.37645669291338585</v>
      </c>
    </row>
    <row r="38" spans="1:9">
      <c r="A38" s="42" t="s">
        <v>25</v>
      </c>
      <c r="B38" s="52" t="s">
        <v>26</v>
      </c>
      <c r="C38" s="36">
        <v>365000</v>
      </c>
      <c r="D38" s="36">
        <v>365000</v>
      </c>
      <c r="E38" s="44">
        <v>278224</v>
      </c>
      <c r="F38" s="36">
        <v>247499</v>
      </c>
      <c r="G38" s="36">
        <f t="shared" si="2"/>
        <v>-30725</v>
      </c>
      <c r="H38" s="49">
        <f t="shared" si="6"/>
        <v>0.76225753424657539</v>
      </c>
      <c r="I38" s="49">
        <f t="shared" si="6"/>
        <v>0.67807945205479447</v>
      </c>
    </row>
    <row r="39" spans="1:9" ht="123.75" customHeight="1">
      <c r="A39" s="42"/>
      <c r="B39" s="53"/>
      <c r="C39" s="37"/>
      <c r="D39" s="37"/>
      <c r="E39" s="46"/>
      <c r="F39" s="37"/>
      <c r="G39" s="37"/>
      <c r="H39" s="51"/>
      <c r="I39" s="51"/>
    </row>
    <row r="40" spans="1:9">
      <c r="A40" s="42" t="s">
        <v>68</v>
      </c>
      <c r="B40" s="35" t="s">
        <v>27</v>
      </c>
      <c r="C40" s="36">
        <v>3662736</v>
      </c>
      <c r="D40" s="36">
        <v>3518320</v>
      </c>
      <c r="E40" s="44">
        <v>3662736</v>
      </c>
      <c r="F40" s="36">
        <v>3518320</v>
      </c>
      <c r="G40" s="36">
        <f t="shared" si="2"/>
        <v>-144416</v>
      </c>
      <c r="H40" s="49">
        <f t="shared" si="6"/>
        <v>1</v>
      </c>
      <c r="I40" s="49">
        <f t="shared" si="6"/>
        <v>1</v>
      </c>
    </row>
    <row r="41" spans="1:9">
      <c r="A41" s="42"/>
      <c r="B41" s="35"/>
      <c r="C41" s="43"/>
      <c r="D41" s="43"/>
      <c r="E41" s="45"/>
      <c r="F41" s="43"/>
      <c r="G41" s="43"/>
      <c r="H41" s="50"/>
      <c r="I41" s="50"/>
    </row>
    <row r="42" spans="1:9" ht="123" customHeight="1">
      <c r="A42" s="42"/>
      <c r="B42" s="35"/>
      <c r="C42" s="37"/>
      <c r="D42" s="37"/>
      <c r="E42" s="46"/>
      <c r="F42" s="37"/>
      <c r="G42" s="37"/>
      <c r="H42" s="51"/>
      <c r="I42" s="51"/>
    </row>
    <row r="43" spans="1:9" ht="42.75" customHeight="1">
      <c r="A43" s="9" t="s">
        <v>28</v>
      </c>
      <c r="B43" s="26">
        <v>9</v>
      </c>
      <c r="C43" s="14">
        <f t="shared" ref="C43:G43" si="18">C44</f>
        <v>2999546</v>
      </c>
      <c r="D43" s="14">
        <f t="shared" si="18"/>
        <v>1979952</v>
      </c>
      <c r="E43" s="14">
        <v>691595.62</v>
      </c>
      <c r="F43" s="14">
        <f t="shared" si="18"/>
        <v>1010827.48</v>
      </c>
      <c r="G43" s="14">
        <f t="shared" si="18"/>
        <v>319231.86</v>
      </c>
      <c r="H43" s="5">
        <f t="shared" si="6"/>
        <v>0.23056676577055327</v>
      </c>
      <c r="I43" s="5">
        <f t="shared" si="6"/>
        <v>0.51053130580943373</v>
      </c>
    </row>
    <row r="44" spans="1:9" ht="72.75" customHeight="1">
      <c r="A44" s="10" t="s">
        <v>29</v>
      </c>
      <c r="B44" s="27" t="s">
        <v>30</v>
      </c>
      <c r="C44" s="13">
        <v>2999546</v>
      </c>
      <c r="D44" s="13">
        <v>1979952</v>
      </c>
      <c r="E44" s="13">
        <v>691595.62</v>
      </c>
      <c r="F44" s="13">
        <v>1010827.48</v>
      </c>
      <c r="G44" s="13">
        <f t="shared" si="2"/>
        <v>319231.86</v>
      </c>
      <c r="H44" s="5">
        <f t="shared" si="6"/>
        <v>0.23056676577055327</v>
      </c>
      <c r="I44" s="5">
        <f t="shared" si="6"/>
        <v>0.51053130580943373</v>
      </c>
    </row>
    <row r="45" spans="1:9" ht="60" customHeight="1">
      <c r="A45" s="16" t="s">
        <v>69</v>
      </c>
      <c r="B45" s="26">
        <v>10</v>
      </c>
      <c r="C45" s="14">
        <f t="shared" ref="C45" si="19">C46+C49</f>
        <v>1056394</v>
      </c>
      <c r="D45" s="14">
        <f t="shared" ref="D45:G45" si="20">D46+D49</f>
        <v>1083383</v>
      </c>
      <c r="E45" s="14">
        <v>708075</v>
      </c>
      <c r="F45" s="14">
        <f t="shared" si="20"/>
        <v>785065.5</v>
      </c>
      <c r="G45" s="14">
        <f t="shared" si="20"/>
        <v>76990.500000000058</v>
      </c>
      <c r="H45" s="5">
        <f t="shared" si="6"/>
        <v>0.67027548433633666</v>
      </c>
      <c r="I45" s="5">
        <f t="shared" si="6"/>
        <v>0.72464262407661928</v>
      </c>
    </row>
    <row r="46" spans="1:9">
      <c r="A46" s="42" t="s">
        <v>70</v>
      </c>
      <c r="B46" s="35" t="s">
        <v>31</v>
      </c>
      <c r="C46" s="36">
        <v>730975</v>
      </c>
      <c r="D46" s="36">
        <v>734339</v>
      </c>
      <c r="E46" s="44">
        <v>476146.93</v>
      </c>
      <c r="F46" s="36">
        <v>556848.06000000006</v>
      </c>
      <c r="G46" s="36">
        <f t="shared" si="2"/>
        <v>80701.130000000063</v>
      </c>
      <c r="H46" s="49">
        <f t="shared" si="6"/>
        <v>0.65138606655494369</v>
      </c>
      <c r="I46" s="49">
        <f t="shared" si="6"/>
        <v>0.7582983608387952</v>
      </c>
    </row>
    <row r="47" spans="1:9">
      <c r="A47" s="42"/>
      <c r="B47" s="35"/>
      <c r="C47" s="43"/>
      <c r="D47" s="43"/>
      <c r="E47" s="45"/>
      <c r="F47" s="43"/>
      <c r="G47" s="43"/>
      <c r="H47" s="50"/>
      <c r="I47" s="50"/>
    </row>
    <row r="48" spans="1:9" ht="61.5" customHeight="1">
      <c r="A48" s="42"/>
      <c r="B48" s="35"/>
      <c r="C48" s="37"/>
      <c r="D48" s="37"/>
      <c r="E48" s="46"/>
      <c r="F48" s="37"/>
      <c r="G48" s="37"/>
      <c r="H48" s="51"/>
      <c r="I48" s="51"/>
    </row>
    <row r="49" spans="1:9" ht="108.75" customHeight="1">
      <c r="A49" s="17" t="s">
        <v>71</v>
      </c>
      <c r="B49" s="26">
        <v>102</v>
      </c>
      <c r="C49" s="13">
        <v>325419</v>
      </c>
      <c r="D49" s="13">
        <v>349044</v>
      </c>
      <c r="E49" s="13">
        <v>231928.07</v>
      </c>
      <c r="F49" s="13">
        <v>228217.44</v>
      </c>
      <c r="G49" s="13">
        <f t="shared" si="2"/>
        <v>-3710.6300000000047</v>
      </c>
      <c r="H49" s="5">
        <f t="shared" si="6"/>
        <v>0.71270598827972553</v>
      </c>
      <c r="I49" s="5">
        <f t="shared" si="6"/>
        <v>0.65383573417677998</v>
      </c>
    </row>
    <row r="50" spans="1:9">
      <c r="A50" s="38" t="s">
        <v>72</v>
      </c>
      <c r="B50" s="39">
        <v>11</v>
      </c>
      <c r="C50" s="40">
        <f t="shared" ref="C50" si="21">C52+C55+C57</f>
        <v>107737375.06</v>
      </c>
      <c r="D50" s="40">
        <f t="shared" ref="D50:G50" si="22">D52+D55+D57</f>
        <v>147186541.31999999</v>
      </c>
      <c r="E50" s="47">
        <v>90758432.319999993</v>
      </c>
      <c r="F50" s="40">
        <f t="shared" si="22"/>
        <v>121270485.22</v>
      </c>
      <c r="G50" s="40">
        <f t="shared" si="22"/>
        <v>30512052.899999999</v>
      </c>
      <c r="H50" s="49">
        <f t="shared" si="6"/>
        <v>0.84240433990020391</v>
      </c>
      <c r="I50" s="49">
        <f t="shared" si="6"/>
        <v>0.82392373740438951</v>
      </c>
    </row>
    <row r="51" spans="1:9" ht="72.75" customHeight="1">
      <c r="A51" s="38"/>
      <c r="B51" s="39"/>
      <c r="C51" s="41"/>
      <c r="D51" s="41"/>
      <c r="E51" s="48"/>
      <c r="F51" s="41"/>
      <c r="G51" s="41"/>
      <c r="H51" s="51"/>
      <c r="I51" s="51"/>
    </row>
    <row r="52" spans="1:9">
      <c r="A52" s="42" t="s">
        <v>73</v>
      </c>
      <c r="B52" s="35" t="s">
        <v>32</v>
      </c>
      <c r="C52" s="36">
        <v>107145679.06</v>
      </c>
      <c r="D52" s="36">
        <v>146594845.31999999</v>
      </c>
      <c r="E52" s="44">
        <v>90502876.769999996</v>
      </c>
      <c r="F52" s="36">
        <v>120812122.56999999</v>
      </c>
      <c r="G52" s="36">
        <f t="shared" si="2"/>
        <v>30309245.799999997</v>
      </c>
      <c r="H52" s="49">
        <f t="shared" si="6"/>
        <v>0.84467126965819794</v>
      </c>
      <c r="I52" s="49">
        <f t="shared" si="6"/>
        <v>0.82412258293448704</v>
      </c>
    </row>
    <row r="53" spans="1:9">
      <c r="A53" s="42"/>
      <c r="B53" s="35"/>
      <c r="C53" s="43"/>
      <c r="D53" s="43"/>
      <c r="E53" s="45"/>
      <c r="F53" s="43"/>
      <c r="G53" s="43"/>
      <c r="H53" s="50"/>
      <c r="I53" s="50"/>
    </row>
    <row r="54" spans="1:9" ht="92.25" customHeight="1">
      <c r="A54" s="42"/>
      <c r="B54" s="35"/>
      <c r="C54" s="37"/>
      <c r="D54" s="37"/>
      <c r="E54" s="46"/>
      <c r="F54" s="37"/>
      <c r="G54" s="37"/>
      <c r="H54" s="51"/>
      <c r="I54" s="51"/>
    </row>
    <row r="55" spans="1:9" ht="66" customHeight="1">
      <c r="A55" s="33" t="s">
        <v>74</v>
      </c>
      <c r="B55" s="35" t="s">
        <v>33</v>
      </c>
      <c r="C55" s="36">
        <v>400000</v>
      </c>
      <c r="D55" s="36">
        <v>400000</v>
      </c>
      <c r="E55" s="44">
        <v>255555.55</v>
      </c>
      <c r="F55" s="36">
        <v>266666.65000000002</v>
      </c>
      <c r="G55" s="36">
        <f t="shared" si="2"/>
        <v>11111.100000000035</v>
      </c>
      <c r="H55" s="49">
        <f t="shared" si="6"/>
        <v>0.63888887500000002</v>
      </c>
      <c r="I55" s="49">
        <f t="shared" si="6"/>
        <v>0.66666662500000007</v>
      </c>
    </row>
    <row r="56" spans="1:9" ht="63.75" customHeight="1">
      <c r="A56" s="34"/>
      <c r="B56" s="35"/>
      <c r="C56" s="37"/>
      <c r="D56" s="37"/>
      <c r="E56" s="46"/>
      <c r="F56" s="37"/>
      <c r="G56" s="37"/>
      <c r="H56" s="51"/>
      <c r="I56" s="51"/>
    </row>
    <row r="57" spans="1:9" ht="126" customHeight="1">
      <c r="A57" s="8" t="s">
        <v>34</v>
      </c>
      <c r="B57" s="27" t="s">
        <v>35</v>
      </c>
      <c r="C57" s="13">
        <v>191696</v>
      </c>
      <c r="D57" s="13">
        <v>191696</v>
      </c>
      <c r="E57" s="13"/>
      <c r="F57" s="13">
        <v>191696</v>
      </c>
      <c r="G57" s="13">
        <f t="shared" si="2"/>
        <v>191696</v>
      </c>
      <c r="H57" s="5">
        <f t="shared" si="6"/>
        <v>0</v>
      </c>
      <c r="I57" s="5">
        <f t="shared" si="6"/>
        <v>1</v>
      </c>
    </row>
    <row r="58" spans="1:9" ht="58.5" customHeight="1">
      <c r="A58" s="9" t="s">
        <v>75</v>
      </c>
      <c r="B58" s="26">
        <v>12</v>
      </c>
      <c r="C58" s="14">
        <f t="shared" ref="C58" si="23">C59+C60+C61</f>
        <v>865096</v>
      </c>
      <c r="D58" s="14">
        <f t="shared" ref="D58:G58" si="24">D59+D60+D61</f>
        <v>1141896</v>
      </c>
      <c r="E58" s="14">
        <v>554475.13</v>
      </c>
      <c r="F58" s="14">
        <f t="shared" si="24"/>
        <v>543161.66</v>
      </c>
      <c r="G58" s="14">
        <f t="shared" si="24"/>
        <v>-11313.470000000001</v>
      </c>
      <c r="H58" s="5">
        <f t="shared" si="6"/>
        <v>0.64094057769311152</v>
      </c>
      <c r="I58" s="5">
        <f t="shared" si="6"/>
        <v>0.47566648801642186</v>
      </c>
    </row>
    <row r="59" spans="1:9" ht="94.5" customHeight="1">
      <c r="A59" s="17" t="s">
        <v>76</v>
      </c>
      <c r="B59" s="27" t="s">
        <v>36</v>
      </c>
      <c r="C59" s="13">
        <v>348100</v>
      </c>
      <c r="D59" s="13">
        <v>377900</v>
      </c>
      <c r="E59" s="13">
        <v>222577.69</v>
      </c>
      <c r="F59" s="13">
        <v>211164.22</v>
      </c>
      <c r="G59" s="13">
        <f t="shared" si="2"/>
        <v>-11413.470000000001</v>
      </c>
      <c r="H59" s="5">
        <f>E59/C59</f>
        <v>0.63940732548118362</v>
      </c>
      <c r="I59" s="5">
        <f t="shared" ref="I59:I72" si="25">F59/D59</f>
        <v>0.55878332892299554</v>
      </c>
    </row>
    <row r="60" spans="1:9" ht="94.5" customHeight="1">
      <c r="A60" s="8" t="s">
        <v>37</v>
      </c>
      <c r="B60" s="27" t="s">
        <v>38</v>
      </c>
      <c r="C60" s="13">
        <v>496996</v>
      </c>
      <c r="D60" s="13">
        <v>693996</v>
      </c>
      <c r="E60" s="13">
        <v>312397.44</v>
      </c>
      <c r="F60" s="13">
        <v>312397.44</v>
      </c>
      <c r="G60" s="13">
        <f t="shared" si="2"/>
        <v>0</v>
      </c>
      <c r="H60" s="5">
        <f t="shared" ref="H60:H62" si="26">E60/C60</f>
        <v>0.62857133659023412</v>
      </c>
      <c r="I60" s="5">
        <f t="shared" si="25"/>
        <v>0.45014299794235124</v>
      </c>
    </row>
    <row r="61" spans="1:9" ht="94.5" customHeight="1">
      <c r="A61" s="17" t="s">
        <v>77</v>
      </c>
      <c r="B61" s="27">
        <v>123</v>
      </c>
      <c r="C61" s="13">
        <v>20000</v>
      </c>
      <c r="D61" s="13">
        <v>70000</v>
      </c>
      <c r="E61" s="13">
        <v>19500</v>
      </c>
      <c r="F61" s="13">
        <v>19600</v>
      </c>
      <c r="G61" s="13">
        <f t="shared" si="2"/>
        <v>100</v>
      </c>
      <c r="H61" s="12">
        <f t="shared" si="26"/>
        <v>0.97499999999999998</v>
      </c>
      <c r="I61" s="12">
        <f t="shared" si="25"/>
        <v>0.28000000000000003</v>
      </c>
    </row>
    <row r="62" spans="1:9" ht="76.5" customHeight="1">
      <c r="A62" s="16" t="s">
        <v>78</v>
      </c>
      <c r="B62" s="26">
        <v>13</v>
      </c>
      <c r="C62" s="14">
        <f t="shared" ref="C62" si="27">C63+C66+C67</f>
        <v>7676313.2300000004</v>
      </c>
      <c r="D62" s="14">
        <f t="shared" ref="D62:G62" si="28">D63+D66+D67</f>
        <v>13568195</v>
      </c>
      <c r="E62" s="14">
        <v>4350925.1500000004</v>
      </c>
      <c r="F62" s="14">
        <f t="shared" si="28"/>
        <v>6415903.6799999997</v>
      </c>
      <c r="G62" s="14">
        <f t="shared" si="28"/>
        <v>2064978.5299999996</v>
      </c>
      <c r="H62" s="5">
        <f t="shared" si="26"/>
        <v>0.56679880297172291</v>
      </c>
      <c r="I62" s="5">
        <f t="shared" si="25"/>
        <v>0.47286346341573066</v>
      </c>
    </row>
    <row r="63" spans="1:9">
      <c r="A63" s="42" t="s">
        <v>39</v>
      </c>
      <c r="B63" s="35" t="s">
        <v>40</v>
      </c>
      <c r="C63" s="36">
        <v>2136513.23</v>
      </c>
      <c r="D63" s="36">
        <v>3548659</v>
      </c>
      <c r="E63" s="44">
        <v>1149156.68</v>
      </c>
      <c r="F63" s="36">
        <v>2612866.5499999998</v>
      </c>
      <c r="G63" s="36">
        <f t="shared" si="2"/>
        <v>1463709.8699999999</v>
      </c>
      <c r="H63" s="49">
        <f>E63/C63</f>
        <v>0.53786546409544111</v>
      </c>
      <c r="I63" s="49">
        <f t="shared" si="25"/>
        <v>0.73629688003271088</v>
      </c>
    </row>
    <row r="64" spans="1:9">
      <c r="A64" s="42"/>
      <c r="B64" s="35"/>
      <c r="C64" s="43"/>
      <c r="D64" s="43"/>
      <c r="E64" s="45"/>
      <c r="F64" s="43"/>
      <c r="G64" s="43"/>
      <c r="H64" s="50"/>
      <c r="I64" s="50"/>
    </row>
    <row r="65" spans="1:9" ht="80.25" customHeight="1">
      <c r="A65" s="42"/>
      <c r="B65" s="35"/>
      <c r="C65" s="37"/>
      <c r="D65" s="37"/>
      <c r="E65" s="46"/>
      <c r="F65" s="37"/>
      <c r="G65" s="37"/>
      <c r="H65" s="51"/>
      <c r="I65" s="51"/>
    </row>
    <row r="66" spans="1:9" ht="138" customHeight="1">
      <c r="A66" s="8" t="s">
        <v>41</v>
      </c>
      <c r="B66" s="27" t="s">
        <v>42</v>
      </c>
      <c r="C66" s="13">
        <v>5539800</v>
      </c>
      <c r="D66" s="13">
        <v>7019536</v>
      </c>
      <c r="E66" s="13">
        <v>3201768.47</v>
      </c>
      <c r="F66" s="13">
        <v>3803037.13</v>
      </c>
      <c r="G66" s="13">
        <f t="shared" si="2"/>
        <v>601268.65999999968</v>
      </c>
      <c r="H66" s="5">
        <f>E66/C66</f>
        <v>0.57795741181992133</v>
      </c>
      <c r="I66" s="5">
        <f t="shared" si="25"/>
        <v>0.54177899080509029</v>
      </c>
    </row>
    <row r="67" spans="1:9" ht="140.25" customHeight="1">
      <c r="A67" s="17" t="s">
        <v>79</v>
      </c>
      <c r="B67" s="26" t="s">
        <v>43</v>
      </c>
      <c r="C67" s="13">
        <v>0</v>
      </c>
      <c r="D67" s="13">
        <v>3000000</v>
      </c>
      <c r="E67" s="13"/>
      <c r="F67" s="13"/>
      <c r="G67" s="13">
        <f t="shared" si="2"/>
        <v>0</v>
      </c>
      <c r="H67" s="5" t="e">
        <f t="shared" ref="H67" si="29">E67/C67</f>
        <v>#DIV/0!</v>
      </c>
      <c r="I67" s="5">
        <f t="shared" si="25"/>
        <v>0</v>
      </c>
    </row>
    <row r="68" spans="1:9">
      <c r="A68" s="38" t="s">
        <v>80</v>
      </c>
      <c r="B68" s="39">
        <v>14</v>
      </c>
      <c r="C68" s="40">
        <f t="shared" ref="C68" si="30">C70+C72</f>
        <v>39623916</v>
      </c>
      <c r="D68" s="40">
        <f t="shared" ref="D68:G68" si="31">D70+D72</f>
        <v>38538714</v>
      </c>
      <c r="E68" s="47">
        <v>28271876</v>
      </c>
      <c r="F68" s="40">
        <f t="shared" si="31"/>
        <v>28166391</v>
      </c>
      <c r="G68" s="40">
        <f t="shared" si="31"/>
        <v>-105485</v>
      </c>
      <c r="H68" s="49">
        <f>E68/C68</f>
        <v>0.7135053486384334</v>
      </c>
      <c r="I68" s="49">
        <f t="shared" si="25"/>
        <v>0.7308596493385846</v>
      </c>
    </row>
    <row r="69" spans="1:9" ht="88.5" customHeight="1">
      <c r="A69" s="38"/>
      <c r="B69" s="39"/>
      <c r="C69" s="41"/>
      <c r="D69" s="41"/>
      <c r="E69" s="48"/>
      <c r="F69" s="41"/>
      <c r="G69" s="41"/>
      <c r="H69" s="51"/>
      <c r="I69" s="51"/>
    </row>
    <row r="70" spans="1:9">
      <c r="A70" s="42" t="s">
        <v>81</v>
      </c>
      <c r="B70" s="35" t="s">
        <v>44</v>
      </c>
      <c r="C70" s="36">
        <v>12503650</v>
      </c>
      <c r="D70" s="36">
        <v>13265851</v>
      </c>
      <c r="E70" s="44">
        <v>10419708</v>
      </c>
      <c r="F70" s="36">
        <v>11054875</v>
      </c>
      <c r="G70" s="36">
        <f t="shared" si="2"/>
        <v>635167</v>
      </c>
      <c r="H70" s="49">
        <f>E70/C70</f>
        <v>0.83333330667445105</v>
      </c>
      <c r="I70" s="49">
        <f t="shared" si="25"/>
        <v>0.83333327051540074</v>
      </c>
    </row>
    <row r="71" spans="1:9" ht="137.25" customHeight="1">
      <c r="A71" s="42"/>
      <c r="B71" s="35"/>
      <c r="C71" s="37"/>
      <c r="D71" s="37"/>
      <c r="E71" s="46"/>
      <c r="F71" s="37"/>
      <c r="G71" s="37"/>
      <c r="H71" s="51"/>
      <c r="I71" s="51"/>
    </row>
    <row r="72" spans="1:9">
      <c r="A72" s="42" t="s">
        <v>45</v>
      </c>
      <c r="B72" s="35" t="s">
        <v>46</v>
      </c>
      <c r="C72" s="36">
        <v>27120266</v>
      </c>
      <c r="D72" s="36">
        <v>25272863</v>
      </c>
      <c r="E72" s="44">
        <v>17852168</v>
      </c>
      <c r="F72" s="36">
        <v>17111516</v>
      </c>
      <c r="G72" s="36">
        <f t="shared" si="2"/>
        <v>-740652</v>
      </c>
      <c r="H72" s="49">
        <f>E72/C72</f>
        <v>0.65825932533257603</v>
      </c>
      <c r="I72" s="49">
        <f t="shared" si="25"/>
        <v>0.67707073788988603</v>
      </c>
    </row>
    <row r="73" spans="1:9">
      <c r="A73" s="42"/>
      <c r="B73" s="35"/>
      <c r="C73" s="43"/>
      <c r="D73" s="43"/>
      <c r="E73" s="45"/>
      <c r="F73" s="43"/>
      <c r="G73" s="43"/>
      <c r="H73" s="50"/>
      <c r="I73" s="50"/>
    </row>
    <row r="74" spans="1:9" ht="91.5" customHeight="1">
      <c r="A74" s="42"/>
      <c r="B74" s="35"/>
      <c r="C74" s="37"/>
      <c r="D74" s="37"/>
      <c r="E74" s="46"/>
      <c r="F74" s="37"/>
      <c r="G74" s="37"/>
      <c r="H74" s="51"/>
      <c r="I74" s="51"/>
    </row>
    <row r="75" spans="1:9" ht="79.5" customHeight="1">
      <c r="A75" s="16" t="s">
        <v>82</v>
      </c>
      <c r="B75" s="26">
        <v>15</v>
      </c>
      <c r="C75" s="14">
        <f t="shared" ref="C75:G75" si="32">C76</f>
        <v>150000</v>
      </c>
      <c r="D75" s="14">
        <f t="shared" si="32"/>
        <v>150000</v>
      </c>
      <c r="E75" s="14">
        <v>0</v>
      </c>
      <c r="F75" s="14">
        <f t="shared" si="32"/>
        <v>0</v>
      </c>
      <c r="G75" s="14">
        <f t="shared" si="32"/>
        <v>0</v>
      </c>
      <c r="H75" s="5">
        <f t="shared" ref="H75:I83" si="33">E75/C75</f>
        <v>0</v>
      </c>
      <c r="I75" s="5">
        <f t="shared" si="33"/>
        <v>0</v>
      </c>
    </row>
    <row r="76" spans="1:9" ht="109.5" customHeight="1">
      <c r="A76" s="17" t="s">
        <v>83</v>
      </c>
      <c r="B76" s="27" t="s">
        <v>47</v>
      </c>
      <c r="C76" s="13">
        <v>150000</v>
      </c>
      <c r="D76" s="13">
        <v>150000</v>
      </c>
      <c r="E76" s="13">
        <v>0</v>
      </c>
      <c r="F76" s="13">
        <v>0</v>
      </c>
      <c r="G76" s="13">
        <f t="shared" ref="G76:G83" si="34">F76-E76</f>
        <v>0</v>
      </c>
      <c r="H76" s="5">
        <f t="shared" si="33"/>
        <v>0</v>
      </c>
      <c r="I76" s="5">
        <f t="shared" si="33"/>
        <v>0</v>
      </c>
    </row>
    <row r="77" spans="1:9">
      <c r="A77" s="38" t="s">
        <v>48</v>
      </c>
      <c r="B77" s="39">
        <v>16</v>
      </c>
      <c r="C77" s="40">
        <f t="shared" ref="C77" si="35">C79</f>
        <v>0</v>
      </c>
      <c r="D77" s="40">
        <f t="shared" ref="D77:G77" si="36">D79</f>
        <v>0</v>
      </c>
      <c r="E77" s="47">
        <v>0</v>
      </c>
      <c r="F77" s="40">
        <f t="shared" si="36"/>
        <v>0</v>
      </c>
      <c r="G77" s="40">
        <f t="shared" si="36"/>
        <v>0</v>
      </c>
      <c r="H77" s="49" t="e">
        <f t="shared" si="33"/>
        <v>#DIV/0!</v>
      </c>
      <c r="I77" s="49" t="e">
        <f t="shared" si="33"/>
        <v>#DIV/0!</v>
      </c>
    </row>
    <row r="78" spans="1:9" ht="69.75" customHeight="1">
      <c r="A78" s="38"/>
      <c r="B78" s="39"/>
      <c r="C78" s="41"/>
      <c r="D78" s="41"/>
      <c r="E78" s="48"/>
      <c r="F78" s="41"/>
      <c r="G78" s="41"/>
      <c r="H78" s="51"/>
      <c r="I78" s="51"/>
    </row>
    <row r="79" spans="1:9" ht="48.75" customHeight="1">
      <c r="A79" s="33" t="s">
        <v>84</v>
      </c>
      <c r="B79" s="35" t="s">
        <v>49</v>
      </c>
      <c r="C79" s="36">
        <v>0</v>
      </c>
      <c r="D79" s="36">
        <v>0</v>
      </c>
      <c r="E79" s="44">
        <v>0</v>
      </c>
      <c r="F79" s="36">
        <v>0</v>
      </c>
      <c r="G79" s="36">
        <f t="shared" si="34"/>
        <v>0</v>
      </c>
      <c r="H79" s="49" t="e">
        <f t="shared" si="33"/>
        <v>#DIV/0!</v>
      </c>
      <c r="I79" s="49" t="e">
        <f t="shared" si="33"/>
        <v>#DIV/0!</v>
      </c>
    </row>
    <row r="80" spans="1:9" ht="80.25" customHeight="1">
      <c r="A80" s="34"/>
      <c r="B80" s="35"/>
      <c r="C80" s="37"/>
      <c r="D80" s="37"/>
      <c r="E80" s="46"/>
      <c r="F80" s="37"/>
      <c r="G80" s="37"/>
      <c r="H80" s="51"/>
      <c r="I80" s="51"/>
    </row>
    <row r="81" spans="1:9" ht="72.75" customHeight="1">
      <c r="A81" s="9" t="s">
        <v>85</v>
      </c>
      <c r="B81" s="26">
        <v>17</v>
      </c>
      <c r="C81" s="14">
        <f t="shared" ref="C81" si="37">C83+C82</f>
        <v>488100</v>
      </c>
      <c r="D81" s="14">
        <f t="shared" ref="D81:G81" si="38">D83+D82</f>
        <v>517900</v>
      </c>
      <c r="E81" s="14">
        <v>367994.68</v>
      </c>
      <c r="F81" s="14">
        <f t="shared" si="38"/>
        <v>404970.65</v>
      </c>
      <c r="G81" s="14">
        <f t="shared" si="38"/>
        <v>36975.97</v>
      </c>
      <c r="H81" s="5">
        <f t="shared" si="33"/>
        <v>0.75393296455644332</v>
      </c>
      <c r="I81" s="5">
        <f t="shared" si="33"/>
        <v>0.78194757675226878</v>
      </c>
    </row>
    <row r="82" spans="1:9" ht="72.75" customHeight="1">
      <c r="A82" s="22" t="s">
        <v>88</v>
      </c>
      <c r="B82" s="26">
        <v>171</v>
      </c>
      <c r="C82" s="30">
        <v>140000</v>
      </c>
      <c r="D82" s="20">
        <v>140000</v>
      </c>
      <c r="E82" s="32">
        <v>139653.5</v>
      </c>
      <c r="F82" s="20">
        <v>139936.29</v>
      </c>
      <c r="G82" s="23">
        <f>F82-E82</f>
        <v>282.79000000000815</v>
      </c>
      <c r="H82" s="21" t="e">
        <v>#DIV/0!</v>
      </c>
      <c r="I82" s="21">
        <v>1</v>
      </c>
    </row>
    <row r="83" spans="1:9" ht="67.5" customHeight="1">
      <c r="A83" s="33" t="s">
        <v>86</v>
      </c>
      <c r="B83" s="35" t="s">
        <v>50</v>
      </c>
      <c r="C83" s="36">
        <v>348100</v>
      </c>
      <c r="D83" s="36">
        <v>377900</v>
      </c>
      <c r="E83" s="44">
        <v>228341.18</v>
      </c>
      <c r="F83" s="36">
        <v>265034.36</v>
      </c>
      <c r="G83" s="36">
        <f t="shared" si="34"/>
        <v>36693.179999999993</v>
      </c>
      <c r="H83" s="49">
        <f t="shared" si="33"/>
        <v>0.6559643205975294</v>
      </c>
      <c r="I83" s="49">
        <f t="shared" si="33"/>
        <v>0.70133463879333158</v>
      </c>
    </row>
    <row r="84" spans="1:9" ht="52.5" customHeight="1">
      <c r="A84" s="34"/>
      <c r="B84" s="35"/>
      <c r="C84" s="37"/>
      <c r="D84" s="37"/>
      <c r="E84" s="46"/>
      <c r="F84" s="37"/>
      <c r="G84" s="37"/>
      <c r="H84" s="51"/>
      <c r="I84" s="51"/>
    </row>
  </sheetData>
  <mergeCells count="179">
    <mergeCell ref="A1:I1"/>
    <mergeCell ref="I4:I5"/>
    <mergeCell ref="A8:A9"/>
    <mergeCell ref="B8:B9"/>
    <mergeCell ref="C8:C9"/>
    <mergeCell ref="D8:D9"/>
    <mergeCell ref="F8:F9"/>
    <mergeCell ref="G8:G9"/>
    <mergeCell ref="H8:H9"/>
    <mergeCell ref="I8:I9"/>
    <mergeCell ref="A4:A5"/>
    <mergeCell ref="B4:B5"/>
    <mergeCell ref="C4:C5"/>
    <mergeCell ref="D4:D5"/>
    <mergeCell ref="E4:G4"/>
    <mergeCell ref="H4:H5"/>
    <mergeCell ref="E8:E9"/>
    <mergeCell ref="G10:G11"/>
    <mergeCell ref="H10:H11"/>
    <mergeCell ref="I10:I11"/>
    <mergeCell ref="A13:A14"/>
    <mergeCell ref="B13:B14"/>
    <mergeCell ref="C13:C14"/>
    <mergeCell ref="D13:D14"/>
    <mergeCell ref="F13:F14"/>
    <mergeCell ref="G13:G14"/>
    <mergeCell ref="A10:A11"/>
    <mergeCell ref="B10:B11"/>
    <mergeCell ref="C10:C11"/>
    <mergeCell ref="D10:D11"/>
    <mergeCell ref="F10:F11"/>
    <mergeCell ref="H13:H14"/>
    <mergeCell ref="I13:I14"/>
    <mergeCell ref="E13:E14"/>
    <mergeCell ref="E10:E11"/>
    <mergeCell ref="A16:A17"/>
    <mergeCell ref="B16:B17"/>
    <mergeCell ref="C16:C17"/>
    <mergeCell ref="D16:D17"/>
    <mergeCell ref="F16:F17"/>
    <mergeCell ref="G16:G17"/>
    <mergeCell ref="H16:H17"/>
    <mergeCell ref="I16:I17"/>
    <mergeCell ref="A21:A22"/>
    <mergeCell ref="B21:B22"/>
    <mergeCell ref="C21:C22"/>
    <mergeCell ref="D21:D22"/>
    <mergeCell ref="F21:F22"/>
    <mergeCell ref="G21:G22"/>
    <mergeCell ref="H21:H22"/>
    <mergeCell ref="I21:I22"/>
    <mergeCell ref="E16:E17"/>
    <mergeCell ref="E21:E22"/>
    <mergeCell ref="G33:G35"/>
    <mergeCell ref="H33:H35"/>
    <mergeCell ref="I33:I35"/>
    <mergeCell ref="A38:A39"/>
    <mergeCell ref="B38:B39"/>
    <mergeCell ref="C38:C39"/>
    <mergeCell ref="D38:D39"/>
    <mergeCell ref="F38:F39"/>
    <mergeCell ref="G38:G39"/>
    <mergeCell ref="A33:A35"/>
    <mergeCell ref="B33:B35"/>
    <mergeCell ref="C33:C35"/>
    <mergeCell ref="D33:D35"/>
    <mergeCell ref="F33:F35"/>
    <mergeCell ref="H38:H39"/>
    <mergeCell ref="I38:I39"/>
    <mergeCell ref="E38:E39"/>
    <mergeCell ref="E33:E35"/>
    <mergeCell ref="A40:A42"/>
    <mergeCell ref="B40:B42"/>
    <mergeCell ref="C40:C42"/>
    <mergeCell ref="D40:D42"/>
    <mergeCell ref="F40:F42"/>
    <mergeCell ref="G40:G42"/>
    <mergeCell ref="H40:H42"/>
    <mergeCell ref="I40:I42"/>
    <mergeCell ref="A46:A48"/>
    <mergeCell ref="B46:B48"/>
    <mergeCell ref="C46:C48"/>
    <mergeCell ref="D46:D48"/>
    <mergeCell ref="F46:F48"/>
    <mergeCell ref="G46:G48"/>
    <mergeCell ref="H46:H48"/>
    <mergeCell ref="I46:I48"/>
    <mergeCell ref="E46:E48"/>
    <mergeCell ref="E40:E42"/>
    <mergeCell ref="A52:A54"/>
    <mergeCell ref="B52:B54"/>
    <mergeCell ref="C52:C54"/>
    <mergeCell ref="D52:D54"/>
    <mergeCell ref="F52:F54"/>
    <mergeCell ref="G52:G54"/>
    <mergeCell ref="A50:A51"/>
    <mergeCell ref="B50:B51"/>
    <mergeCell ref="C50:C51"/>
    <mergeCell ref="D50:D51"/>
    <mergeCell ref="F50:F51"/>
    <mergeCell ref="E52:E54"/>
    <mergeCell ref="E50:E51"/>
    <mergeCell ref="I55:I56"/>
    <mergeCell ref="G63:G65"/>
    <mergeCell ref="H63:H65"/>
    <mergeCell ref="I63:I65"/>
    <mergeCell ref="G50:G51"/>
    <mergeCell ref="H50:H51"/>
    <mergeCell ref="I50:I51"/>
    <mergeCell ref="H52:H54"/>
    <mergeCell ref="I52:I54"/>
    <mergeCell ref="A72:A74"/>
    <mergeCell ref="B72:B74"/>
    <mergeCell ref="C72:C74"/>
    <mergeCell ref="D72:D74"/>
    <mergeCell ref="D55:D56"/>
    <mergeCell ref="F55:F56"/>
    <mergeCell ref="G55:G56"/>
    <mergeCell ref="H55:H56"/>
    <mergeCell ref="H68:H69"/>
    <mergeCell ref="F72:F74"/>
    <mergeCell ref="G72:G74"/>
    <mergeCell ref="H72:H74"/>
    <mergeCell ref="E55:E56"/>
    <mergeCell ref="I68:I69"/>
    <mergeCell ref="A70:A71"/>
    <mergeCell ref="B70:B71"/>
    <mergeCell ref="C70:C71"/>
    <mergeCell ref="D70:D71"/>
    <mergeCell ref="F70:F71"/>
    <mergeCell ref="G70:G71"/>
    <mergeCell ref="H70:H71"/>
    <mergeCell ref="A68:A69"/>
    <mergeCell ref="B68:B69"/>
    <mergeCell ref="C68:C69"/>
    <mergeCell ref="D68:D69"/>
    <mergeCell ref="F68:F69"/>
    <mergeCell ref="G68:G69"/>
    <mergeCell ref="I70:I71"/>
    <mergeCell ref="I72:I74"/>
    <mergeCell ref="H79:H80"/>
    <mergeCell ref="I79:I80"/>
    <mergeCell ref="B83:B84"/>
    <mergeCell ref="C83:C84"/>
    <mergeCell ref="D83:D84"/>
    <mergeCell ref="F83:F84"/>
    <mergeCell ref="G83:G84"/>
    <mergeCell ref="H83:H84"/>
    <mergeCell ref="I83:I84"/>
    <mergeCell ref="H77:H78"/>
    <mergeCell ref="I77:I78"/>
    <mergeCell ref="E72:E74"/>
    <mergeCell ref="E77:E78"/>
    <mergeCell ref="E79:E80"/>
    <mergeCell ref="E83:E84"/>
    <mergeCell ref="A79:A80"/>
    <mergeCell ref="A83:A84"/>
    <mergeCell ref="A55:A56"/>
    <mergeCell ref="B79:B80"/>
    <mergeCell ref="C79:C80"/>
    <mergeCell ref="D79:D80"/>
    <mergeCell ref="F79:F80"/>
    <mergeCell ref="G79:G80"/>
    <mergeCell ref="A77:A78"/>
    <mergeCell ref="B77:B78"/>
    <mergeCell ref="C77:C78"/>
    <mergeCell ref="D77:D78"/>
    <mergeCell ref="F77:F78"/>
    <mergeCell ref="G77:G78"/>
    <mergeCell ref="A63:A65"/>
    <mergeCell ref="B63:B65"/>
    <mergeCell ref="C63:C65"/>
    <mergeCell ref="D63:D65"/>
    <mergeCell ref="F63:F65"/>
    <mergeCell ref="B55:B56"/>
    <mergeCell ref="C55:C56"/>
    <mergeCell ref="E63:E65"/>
    <mergeCell ref="E70:E71"/>
    <mergeCell ref="E68:E69"/>
  </mergeCells>
  <hyperlinks>
    <hyperlink ref="A33" r:id="rId1" display="consultantplus://offline/ref=C6EF3AE28B6C46D1117CBBA251A07B11C6C7C5768D67668B05322DA1BBA42282C9440EEF08E6CC43400F35U6VFM"/>
  </hyperlinks>
  <pageMargins left="0.25" right="0.25" top="0.75" bottom="0.75" header="0.3" footer="0.3"/>
  <pageSetup paperSize="9" scale="65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oem</cp:lastModifiedBy>
  <cp:lastPrinted>2024-10-14T10:04:10Z</cp:lastPrinted>
  <dcterms:created xsi:type="dcterms:W3CDTF">2016-04-15T06:23:02Z</dcterms:created>
  <dcterms:modified xsi:type="dcterms:W3CDTF">2024-10-15T05:31:18Z</dcterms:modified>
</cp:coreProperties>
</file>