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2" sheetId="2" r:id="rId1"/>
    <sheet name="Лист3" sheetId="3" r:id="rId2"/>
  </sheets>
  <calcPr calcId="124519"/>
</workbook>
</file>

<file path=xl/calcChain.xml><?xml version="1.0" encoding="utf-8"?>
<calcChain xmlns="http://schemas.openxmlformats.org/spreadsheetml/2006/main">
  <c r="F56" i="2"/>
  <c r="F23"/>
  <c r="E55"/>
  <c r="E53"/>
  <c r="E51"/>
  <c r="E48"/>
  <c r="E44"/>
  <c r="E40"/>
  <c r="E36"/>
  <c r="E33"/>
  <c r="E31"/>
  <c r="E27"/>
  <c r="E24"/>
  <c r="E21"/>
  <c r="E19"/>
  <c r="E17"/>
  <c r="E13"/>
  <c r="E9"/>
  <c r="E5"/>
  <c r="D55"/>
  <c r="D53"/>
  <c r="D51"/>
  <c r="D48"/>
  <c r="D44"/>
  <c r="D40"/>
  <c r="D36"/>
  <c r="D33"/>
  <c r="D31"/>
  <c r="D27"/>
  <c r="D24"/>
  <c r="D21"/>
  <c r="D19"/>
  <c r="D17"/>
  <c r="D13"/>
  <c r="D9"/>
  <c r="D5"/>
  <c r="C55"/>
  <c r="E4" l="1"/>
  <c r="D4"/>
  <c r="C36"/>
  <c r="C21"/>
  <c r="C31"/>
  <c r="F57"/>
  <c r="F55"/>
  <c r="F54"/>
  <c r="C53"/>
  <c r="F52"/>
  <c r="C51"/>
  <c r="F50"/>
  <c r="F49"/>
  <c r="C48"/>
  <c r="F47"/>
  <c r="F46"/>
  <c r="F45"/>
  <c r="C44"/>
  <c r="F43"/>
  <c r="F42"/>
  <c r="F41"/>
  <c r="C40"/>
  <c r="F39"/>
  <c r="F38"/>
  <c r="F37"/>
  <c r="F35"/>
  <c r="F34"/>
  <c r="C33"/>
  <c r="F32"/>
  <c r="F30"/>
  <c r="F29"/>
  <c r="F28"/>
  <c r="C27"/>
  <c r="F26"/>
  <c r="F25"/>
  <c r="C24"/>
  <c r="F20"/>
  <c r="C19"/>
  <c r="F18"/>
  <c r="C17"/>
  <c r="F16"/>
  <c r="F15"/>
  <c r="F14"/>
  <c r="C13"/>
  <c r="F12"/>
  <c r="F11"/>
  <c r="F10"/>
  <c r="C9"/>
  <c r="F8"/>
  <c r="F7"/>
  <c r="F6"/>
  <c r="C5"/>
  <c r="F44" l="1"/>
  <c r="F22"/>
  <c r="F36"/>
  <c r="F17"/>
  <c r="F51"/>
  <c r="F33"/>
  <c r="F27"/>
  <c r="F21"/>
  <c r="F19"/>
  <c r="F31"/>
  <c r="F48"/>
  <c r="F9"/>
  <c r="F53"/>
  <c r="F40"/>
  <c r="F24"/>
  <c r="F13"/>
  <c r="C4"/>
  <c r="F5"/>
  <c r="F4" l="1"/>
</calcChain>
</file>

<file path=xl/sharedStrings.xml><?xml version="1.0" encoding="utf-8"?>
<sst xmlns="http://schemas.openxmlformats.org/spreadsheetml/2006/main" count="105" uniqueCount="105">
  <si>
    <t>(рублей)</t>
  </si>
  <si>
    <t>Наименование</t>
  </si>
  <si>
    <t>ЦСР</t>
  </si>
  <si>
    <t>Профинансировано</t>
  </si>
  <si>
    <t>Исполнено</t>
  </si>
  <si>
    <t>% исполнения</t>
  </si>
  <si>
    <t>ВСЕГО РАСХОДОВ</t>
  </si>
  <si>
    <t>Муниципальная программа Золотухинского района  Курской области  «Развитие культуры в Золотухинском районе Курской области»</t>
  </si>
  <si>
    <t>Подпрограмма «Организация культурно-досуговой деятельности» муниципальной программы Золотухинского района  Курской области  «Развитие культуры в Золотухинском районе Курской области»</t>
  </si>
  <si>
    <t xml:space="preserve">01 1 </t>
  </si>
  <si>
    <t>Подпрограмма «Сохранение и развитие  библиотечного обслуживания населения» муниципальной программы Золотухинского района  Курской области  «Развитие культуры в Золотухинском районе Курской области»</t>
  </si>
  <si>
    <t xml:space="preserve">01 2 </t>
  </si>
  <si>
    <t>Подпрограмма «Обеспечение условий реализации муниципальной программы Золотухинского района  Курской области  «Развитие культуры в Золотухинском районе Курской области прочие мероприятия в области культуры»</t>
  </si>
  <si>
    <t xml:space="preserve">01 3 </t>
  </si>
  <si>
    <t xml:space="preserve">02 1 </t>
  </si>
  <si>
    <t xml:space="preserve">02 2 </t>
  </si>
  <si>
    <t>Подпрограмма «Улучшение демографической ситуации, совершенствование социальной поддержки семьи и детей»  муниципальной программы  Золотухинского района Курской области «Социальная поддержка граждан в Золотухинском районе  Курской области»</t>
  </si>
  <si>
    <t xml:space="preserve">02 3 </t>
  </si>
  <si>
    <t xml:space="preserve">03 1 </t>
  </si>
  <si>
    <t xml:space="preserve">03 2 </t>
  </si>
  <si>
    <t xml:space="preserve">03 3 </t>
  </si>
  <si>
    <t>Муниципальная программа Золотухинского района Курской области  «Управление муниципальным имуществом Золотухинского района Курской области»</t>
  </si>
  <si>
    <t>04 1</t>
  </si>
  <si>
    <t xml:space="preserve">Муниципальная программа Золотухинского района Курской области «Энергосбережение и повышение  энергетической эффективности в Золотухинском районе Курской области </t>
  </si>
  <si>
    <t xml:space="preserve">05 1 </t>
  </si>
  <si>
    <t xml:space="preserve">06 1 </t>
  </si>
  <si>
    <t xml:space="preserve">07 1  </t>
  </si>
  <si>
    <t>Подпрограмма «Создание условий для обеспечения доступным и комфортным жильем граждан в Золотухинском районе » муниципальной программы «Обеспечение доступным и комфортным жильем и коммунальными услугами граждан в Золотухинском районе Курской области»</t>
  </si>
  <si>
    <t xml:space="preserve">07 2 </t>
  </si>
  <si>
    <t xml:space="preserve">08 1 </t>
  </si>
  <si>
    <t>Подпрограмма  «Развитие физической культуры и спорта в Золотухинском районе Курской области» муниципальной программы Золотухинского района Курской области «Повышение эффективности  развития молодежной политики, совершенствование   системы оздоровления и отдыха детей, развитие  физической культуры и спорта  в Золотухинском районе Курской области»</t>
  </si>
  <si>
    <t xml:space="preserve">08 2 </t>
  </si>
  <si>
    <t xml:space="preserve">08 3 </t>
  </si>
  <si>
    <t>Муниципальная программа «Развитие  муниципальной службы  в Золотухинском районе  Курской  области»</t>
  </si>
  <si>
    <t>Подпрограмма «Реализация  мероприятий, направленных на развитие  муниципальной службы» муниципальной программы «Развитие  муниципальной службы  в Золотухинском районе  Курской  области»</t>
  </si>
  <si>
    <t xml:space="preserve">09 1 </t>
  </si>
  <si>
    <t xml:space="preserve">10 1 </t>
  </si>
  <si>
    <t xml:space="preserve">11 1 </t>
  </si>
  <si>
    <t xml:space="preserve">11 2 </t>
  </si>
  <si>
    <r>
      <t xml:space="preserve"> </t>
    </r>
    <r>
      <rPr>
        <i/>
        <sz val="11"/>
        <color theme="1"/>
        <rFont val="Times New Roman"/>
        <family val="1"/>
        <charset val="204"/>
      </rPr>
      <t>Подпрограмма   «Повышение безопасности дорожного движения в Золотухинском  районе Курской области»  муниципальной программы  Золотухинского района  Курской области   «Развитие   транспортной  системы, обеспечение перевозки пассажиров в Золотухинском районе Курской области и  безопасности дорожного движения»</t>
    </r>
  </si>
  <si>
    <t xml:space="preserve">11 3  </t>
  </si>
  <si>
    <t xml:space="preserve">12 1 </t>
  </si>
  <si>
    <t>Подпрограмма  «Обеспечение правопорядка на территории Золотухинского района» муниципальной программы Золотухинского района Курской области    «Профилактика правонарушений в Золотухинском районе Курской области»</t>
  </si>
  <si>
    <t xml:space="preserve">12 2  </t>
  </si>
  <si>
    <t>Подпрограмма «Пожарная безопасность и защита населения  Золотухинского района»  муниципальной программы Золотухинского района Курской области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</si>
  <si>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13 1 </t>
  </si>
  <si>
    <t xml:space="preserve">13 2 </t>
  </si>
  <si>
    <t xml:space="preserve">13 3 </t>
  </si>
  <si>
    <t xml:space="preserve">14 2 </t>
  </si>
  <si>
    <t>Подпрограмма «Обеспечение реализации муниципальной программы Золотухинского района Курской области «Создание условий для эффективного и ответственного управления муниципальными финансами, муниципальным долгом и повышения устойчивости бюджетов Золотухинского района Курской области»</t>
  </si>
  <si>
    <t xml:space="preserve">14 3 </t>
  </si>
  <si>
    <t xml:space="preserve">15 1 </t>
  </si>
  <si>
    <t xml:space="preserve">16 1 </t>
  </si>
  <si>
    <t xml:space="preserve"> Программа «Улучшение условий  и охраны труда в Золотухинском районе Курской области»  муниципальной программы Золотухинского района Курской области    «Содействие занятости населения и улучшение  условий  и охраны труда в Золотухинском районе Курской области»</t>
  </si>
  <si>
    <t xml:space="preserve">17 2 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</si>
  <si>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</si>
  <si>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</si>
  <si>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</si>
  <si>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</si>
  <si>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</si>
  <si>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</si>
  <si>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</si>
  <si>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</si>
  <si>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</si>
  <si>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 xml:space="preserve"> Подпрограмма  «Развитие  пассажирских перевозок в Золотухинском районе Курской области» муниципальной программы  Золотухинского района Курской области «Развитие  транспортной системы,  обеспечение перевозки пассажиров в Золотухинском районе Курской области и  безопасности дорожного движения»</t>
  </si>
  <si>
    <t>Подпрограмма  «Профилактика наркомании и медико-социальная реабилитация больных наркоманией в Золотухинском районе Курской области" муниципальной программы Золотухинского района Курской области    «Профилактика правонарушений в Золотухинском районе Курской области»</t>
  </si>
  <si>
    <t>Муниципальная программа Золотухинского района Курской области    «Социальная  поддержка граждан в Золотухинском районе Курской области»</t>
  </si>
  <si>
    <t>Подпрограмма  «Обеспечение реализации  муниципальной программы  и прочие  мероприятия в области социального обеспечения»  муниципальной программы Золотухинского района Курской области  «Социальная поддержка граждан в Золотухинском районе Курской области»</t>
  </si>
  <si>
    <t>Подпрограмма «Развитие мер социальной поддержки отдельных категорий граждан»  муниципальной программы  Золотухинского района Курской области «Социальная поддержка граждан в  Золотухинском  районе Курской области»</t>
  </si>
  <si>
    <t>Муниципальная программа Золотухинского района Курской области «Развитие образования в  Золотухинском районе Курской области»</t>
  </si>
  <si>
    <t>Подпрограмма «Обеспечение реализации муниципальной программы Золотухинского района Курской  области «Развитие образования в Золотухинском  районе Курской области»  и прочие мероприятия в области образования» муниципальной программы Золотухинского района Курской области «Развитие образования в Золотухинском  районе Курской области»</t>
  </si>
  <si>
    <t>Подпрограмма «Развитие дошкольного и общего образования детей» муниципальной программы Золотухинского района Курской области «Развитие образования в Золотухинском районе Курской области»</t>
  </si>
  <si>
    <t>Подпрограмма «Развитие дополнительного образования и системы воспитания детей» муниципальной программы Золотухинского района  Курской области «Развитие образования в Золотухинском районе Курской области»</t>
  </si>
  <si>
    <t>Подпрограмма «Совершенствование системы управления муниципальным имуществом и земельными ресурсами на территории Золотухинского района Курской области»</t>
  </si>
  <si>
    <t>Муниципальная  программа  Золотухинского района Курской области «Охрана окружающей среды   Золотухинского района  Курской области»</t>
  </si>
  <si>
    <t>Подпрограмма «Экология и чистая вода на территории  Золотухинского района Курской области»  муниципальной программы Золотухинского района Курской области «Охрана окружающей среды Золотухинского района Курской области»</t>
  </si>
  <si>
    <t>Муниципальная программа «Обеспечение доступным и комфортным жильем и коммунальными услугами граждан в Золотухинском районе Курской области»</t>
  </si>
  <si>
    <t>Подпрограмма «Обеспечение качественными услугами ЖКХ населения Золотухинского района» муниципальной программы «Обеспечение доступным и комфортным жильем и коммунальными услугами граждан в Золотухинском районе Курской области»</t>
  </si>
  <si>
    <t>Муниципальная программа Золотухинского района Курской области «Повышение эффективности  развития молодежной политики, совершенствование   системы оздоровления и отдыха детей, развитие  физической культуры и спорта  в Золотухинском районе Курской области»</t>
  </si>
  <si>
    <t>Подпрограмма  «Молодежь Золотухинского района Курской области»  муниципальной программы Золотухинского района Курской области «Повышение эффективности  развития молодежной политики, совершенствование   системы оздоровления и отдыха детей, развитие  физической культуры и спорта  в Золотухинском районе Курской области»</t>
  </si>
  <si>
    <t>Подпрограмма   «Организация  оздоровления и отдыха детей в Золотухинском районе  Курской области»   муниципальной программы Золотухинского района Курской области «Повышение эффективности  развития молодежной политики, совершенствование   системы оздоровления и отдыха детей, развитие  физической культуры и спорта  в Золотухинском районе Курской области»</t>
  </si>
  <si>
    <t xml:space="preserve"> Муниципальная программа Золотухинского района Курской области «Сохранение и развитие архивного дела  в  Золотухинском  районе»</t>
  </si>
  <si>
    <t>Подпрограмма   «Управление  муниципальной   программой    и  обеспечение условий реализации» муниципальной программы Золотухинского района Курской области «Сохранение и развитие архивного дела в Золотухинском районе»</t>
  </si>
  <si>
    <t>Подпрограмма  «Организация хранения, комплектования и использования Архивного фонда Курской области и иных архивных документов»  муниципальной программы Золотухинского района Курской области «Сохранение и развитие архивного дела  в  Золотухинском  районе»</t>
  </si>
  <si>
    <t>Муниципальная программа Золотухинского района Курской области «Развитие  транспортной системы,  обеспечение перевозки пассажиров в Золотухинском районе Курской области  и безопасности дорожного движения»</t>
  </si>
  <si>
    <t>Подпрограмма «Развитие сети     автомобильных дорог Золотухинского района Курской области» муниципальной программы Золотухинского района Курской области  «Развитие  транспортной системы, обеспечение перевозки пассажиров   в Золотухинском районе Курской области   и безопасности дорожного движения»</t>
  </si>
  <si>
    <t>Муниципальная программа Золотухинского района Курской области    «Профилактика правонарушений в Золотухинском районе Курской области»</t>
  </si>
  <si>
    <t>Подпрограмма  «Управление муниципальной программой и обеспечение условий реализации» муниципальной программы Золотухинского района Курской области    «Профилактика правонарушений в Золотухинском районе Курской области»</t>
  </si>
  <si>
    <t>Муниципальная программа Золотухинского района Курской области «Защита населения и территории от чрезвычайных ситуаций, обеспечение пожарной безопасности и безопасности людей на водных объектах»</t>
  </si>
  <si>
    <t>Подпрограмма «Снижение рисков и смягчение последствий чрезвычайных ситуаций природного и техногенного характера в Золотухинском районе Курской области» муниципальной программы Золотухинского района Курской области «Защита населения и территории от чрезвычайных ситуаций, обеспечение пожарной безопасности и безопасности людей на водных объектах»</t>
  </si>
  <si>
    <t>Подпрограмма «Построение  и развитие аппаратно-программного комплекса «Безопасный город» на территории Золотухинского района Курской области» муниципальной программы Золотухинского района Курской области «Защита населения и территории от чрезвычайных ситуаций, обеспечение пожарной безопасности и безопасности людей на водных объектах»</t>
  </si>
  <si>
    <t>Муниципальная программа Золотухинского района Курской области «Создание условий для эффективного и ответственного управления муниципальными финансами, муниципальным долгом и повышения устойчивости бюджетов Золотухинского района Курской области»</t>
  </si>
  <si>
    <t>Подпрограмма «Эффективная система межбюджетных отношений в  Золотухинском районе Курской области»  муниципальной программы  Золотухинского района Курской области «Создание условий для эффективного и ответственного управления   муниципальными финансами, муниципальным долгом и повышения устойчивости бюджетов  Золотухинского района Курской области»</t>
  </si>
  <si>
    <t>Муниципальная программа Золотухинского района Курской области «Создание условий для развития торговли, малого и среднего предпринимательства     в Золотухинском районе  Курской области»</t>
  </si>
  <si>
    <t>Подпрограмма «Развитие малого и среднего предпринимательства в Золотухинском  районе Курской области» муниципальной программы  Золотухинского района Курской области «Создание условий для развития торговли, малого и среднего предпринимательства     в Золотухинском районе  Курской области»</t>
  </si>
  <si>
    <t>Муниципальная программа Золотухинского района Курской области «Содействие занятости населения и улучшение  условий  и охраны труда в Золотухинском районе Курской области»</t>
  </si>
  <si>
    <t>062</t>
  </si>
  <si>
    <t>Подпрограмма "Обеспечение реализации муниципальной программы Золотухинского района Курской области "Содействие занятости населения в Золотухинском районе"</t>
  </si>
  <si>
    <t>17 1</t>
  </si>
  <si>
    <t xml:space="preserve">Муниципальная программа  Золотухинского района Курской области  «Комплексное 
развитие  сельских  территорий 
Золотухинского района Курской области»
</t>
  </si>
  <si>
    <t>Подпрограмма «Создание и развитие инфраструктуры на сельских территориях»  муниципальной программы Золотухинского района Курской области    «Комплексное развитие  сельских  территорий  Золотухинского района Курской области»</t>
  </si>
  <si>
    <t>Подпрограмма  «Совершенствование системы учета потребляемых энергетических ресурсов» муниципальной программы Золотухинского района Курской области «Энергосбережение и повышение  энергетической эффективности в Золотухинском районе Курской области»</t>
  </si>
  <si>
    <t>Подпрограмма «Экология и природные ресурсы Золотухинского района Курской области»</t>
  </si>
  <si>
    <t xml:space="preserve">                            Исполнение муниципальных программ Золотухинского района Курской области за период с 01.01.2025 года по 31.03.2025 года</t>
  </si>
  <si>
    <t>Лимиты бюджетных обязательств на 2025 год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</si>
</sst>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sz val="8"/>
      <name val="Arial"/>
      <family val="2"/>
    </font>
    <font>
      <i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</cellStyleXfs>
  <cellXfs count="32">
    <xf numFmtId="0" fontId="0" fillId="0" borderId="0" xfId="0"/>
    <xf numFmtId="0" fontId="2" fillId="0" borderId="0" xfId="0" applyFont="1"/>
    <xf numFmtId="2" fontId="2" fillId="0" borderId="0" xfId="0" applyNumberFormat="1" applyFont="1"/>
    <xf numFmtId="10" fontId="2" fillId="0" borderId="0" xfId="0" applyNumberFormat="1" applyFont="1"/>
    <xf numFmtId="0" fontId="3" fillId="0" borderId="1" xfId="0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5" fillId="0" borderId="1" xfId="0" applyFont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7" fillId="0" borderId="1" xfId="0" applyFont="1" applyBorder="1" applyAlignment="1">
      <alignment vertical="top" wrapText="1"/>
    </xf>
    <xf numFmtId="2" fontId="3" fillId="0" borderId="1" xfId="0" applyNumberFormat="1" applyFont="1" applyBorder="1" applyAlignment="1">
      <alignment vertical="top" wrapText="1"/>
    </xf>
    <xf numFmtId="10" fontId="3" fillId="0" borderId="1" xfId="0" applyNumberFormat="1" applyFont="1" applyBorder="1" applyAlignment="1">
      <alignment vertical="top" wrapText="1"/>
    </xf>
    <xf numFmtId="10" fontId="5" fillId="0" borderId="1" xfId="0" applyNumberFormat="1" applyFont="1" applyBorder="1" applyAlignment="1">
      <alignment vertical="top" wrapText="1"/>
    </xf>
    <xf numFmtId="4" fontId="5" fillId="0" borderId="1" xfId="0" applyNumberFormat="1" applyFont="1" applyBorder="1" applyAlignment="1">
      <alignment vertical="top" wrapText="1"/>
    </xf>
    <xf numFmtId="49" fontId="5" fillId="0" borderId="1" xfId="0" applyNumberFormat="1" applyFont="1" applyBorder="1" applyAlignment="1">
      <alignment vertical="top" wrapText="1"/>
    </xf>
    <xf numFmtId="49" fontId="6" fillId="0" borderId="1" xfId="0" applyNumberFormat="1" applyFont="1" applyBorder="1" applyAlignment="1">
      <alignment vertical="top" wrapText="1"/>
    </xf>
    <xf numFmtId="0" fontId="0" fillId="0" borderId="0" xfId="0" applyBorder="1"/>
    <xf numFmtId="0" fontId="2" fillId="0" borderId="0" xfId="0" applyFont="1" applyAlignment="1">
      <alignment horizontal="justify" vertical="top" wrapText="1"/>
    </xf>
    <xf numFmtId="0" fontId="3" fillId="0" borderId="1" xfId="0" applyFont="1" applyBorder="1" applyAlignment="1">
      <alignment horizontal="justify" vertical="top" wrapText="1"/>
    </xf>
    <xf numFmtId="0" fontId="4" fillId="0" borderId="1" xfId="0" applyFont="1" applyBorder="1" applyAlignment="1">
      <alignment horizontal="justify" vertical="top" wrapText="1"/>
    </xf>
    <xf numFmtId="0" fontId="5" fillId="0" borderId="1" xfId="0" applyFont="1" applyBorder="1" applyAlignment="1">
      <alignment horizontal="justify" vertical="top" wrapText="1"/>
    </xf>
    <xf numFmtId="0" fontId="6" fillId="0" borderId="1" xfId="0" applyFont="1" applyBorder="1" applyAlignment="1">
      <alignment horizontal="justify" vertical="top" wrapText="1"/>
    </xf>
    <xf numFmtId="0" fontId="2" fillId="0" borderId="1" xfId="1" applyFont="1" applyBorder="1" applyAlignment="1" applyProtection="1">
      <alignment horizontal="justify" vertical="top" wrapText="1"/>
    </xf>
    <xf numFmtId="0" fontId="2" fillId="0" borderId="1" xfId="0" applyFont="1" applyBorder="1" applyAlignment="1">
      <alignment horizontal="justify" vertical="top" wrapText="1"/>
    </xf>
    <xf numFmtId="0" fontId="7" fillId="0" borderId="1" xfId="0" applyFont="1" applyBorder="1" applyAlignment="1">
      <alignment horizontal="justify" vertical="top" wrapText="1"/>
    </xf>
    <xf numFmtId="0" fontId="0" fillId="0" borderId="0" xfId="0" applyAlignment="1">
      <alignment horizontal="justify" vertical="top" wrapText="1"/>
    </xf>
    <xf numFmtId="4" fontId="5" fillId="0" borderId="1" xfId="0" applyNumberFormat="1" applyFont="1" applyBorder="1" applyAlignment="1">
      <alignment horizontal="center" vertical="center" wrapText="1"/>
    </xf>
    <xf numFmtId="10" fontId="5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10" fontId="2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top" wrapText="1"/>
    </xf>
    <xf numFmtId="0" fontId="10" fillId="0" borderId="0" xfId="2" applyNumberFormat="1" applyFont="1" applyBorder="1" applyAlignment="1">
      <alignment horizontal="left" wrapText="1"/>
    </xf>
  </cellXfs>
  <cellStyles count="3">
    <cellStyle name="Гиперссылка" xfId="1" builtinId="8"/>
    <cellStyle name="Обычный" xfId="0" builtinId="0"/>
    <cellStyle name="Обычный_Лист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consultantplus://offline/ref=C6EF3AE28B6C46D1117CBBA251A07B11C6C7C5768D67668B05322DA1BBA42282C9440EEF08E6CC43400F35U6VF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57"/>
  <sheetViews>
    <sheetView tabSelected="1" workbookViewId="0">
      <selection activeCell="D13" sqref="D13"/>
    </sheetView>
  </sheetViews>
  <sheetFormatPr defaultRowHeight="15"/>
  <cols>
    <col min="1" max="1" width="48.140625" style="25" customWidth="1"/>
    <col min="2" max="2" width="6.140625" customWidth="1"/>
    <col min="3" max="3" width="17" customWidth="1"/>
    <col min="4" max="4" width="15.140625" customWidth="1"/>
    <col min="5" max="5" width="15" customWidth="1"/>
  </cols>
  <sheetData>
    <row r="1" spans="1:6" ht="48.75" customHeight="1">
      <c r="A1" s="30" t="s">
        <v>103</v>
      </c>
      <c r="B1" s="30"/>
      <c r="C1" s="30"/>
      <c r="D1" s="30"/>
      <c r="E1" s="30"/>
      <c r="F1" s="30"/>
    </row>
    <row r="2" spans="1:6" ht="16.5" customHeight="1">
      <c r="A2" s="17"/>
      <c r="B2" s="1"/>
      <c r="C2" s="2"/>
      <c r="D2" s="2"/>
      <c r="E2" s="2" t="s">
        <v>0</v>
      </c>
      <c r="F2" s="3"/>
    </row>
    <row r="3" spans="1:6" ht="63">
      <c r="A3" s="18" t="s">
        <v>1</v>
      </c>
      <c r="B3" s="4" t="s">
        <v>2</v>
      </c>
      <c r="C3" s="10" t="s">
        <v>104</v>
      </c>
      <c r="D3" s="10" t="s">
        <v>3</v>
      </c>
      <c r="E3" s="10" t="s">
        <v>4</v>
      </c>
      <c r="F3" s="11" t="s">
        <v>5</v>
      </c>
    </row>
    <row r="4" spans="1:6" ht="15.75">
      <c r="A4" s="19" t="s">
        <v>6</v>
      </c>
      <c r="B4" s="5"/>
      <c r="C4" s="13">
        <f t="shared" ref="C4" si="0">C5+C9+C13+C17+C19+C21+C24+C27+C31+C33+C36+C40+C44+C48+C51+C53+C55</f>
        <v>802632351.17999995</v>
      </c>
      <c r="D4" s="13">
        <f t="shared" ref="D4:E4" si="1">D5+D9+D13+D17+D19+D21+D24+D27+D31+D33+D36+D40+D44+D48+D51+D53+D55</f>
        <v>189776388.33000001</v>
      </c>
      <c r="E4" s="13">
        <f t="shared" si="1"/>
        <v>189774041.16</v>
      </c>
      <c r="F4" s="12">
        <f>E4/C4</f>
        <v>0.23643956150160322</v>
      </c>
    </row>
    <row r="5" spans="1:6" ht="45.75" customHeight="1">
      <c r="A5" s="20" t="s">
        <v>7</v>
      </c>
      <c r="B5" s="14" t="s">
        <v>55</v>
      </c>
      <c r="C5" s="26">
        <f>C6+C7+C8</f>
        <v>68829175.289999992</v>
      </c>
      <c r="D5" s="26">
        <f t="shared" ref="D5:E5" si="2">D6+D7+D8</f>
        <v>9546074.120000001</v>
      </c>
      <c r="E5" s="26">
        <f t="shared" si="2"/>
        <v>9544299.2599999998</v>
      </c>
      <c r="F5" s="27">
        <f t="shared" ref="F5:F57" si="3">E5/C5</f>
        <v>0.13866647711216534</v>
      </c>
    </row>
    <row r="6" spans="1:6" ht="75.75" customHeight="1">
      <c r="A6" s="21" t="s">
        <v>8</v>
      </c>
      <c r="B6" s="7" t="s">
        <v>9</v>
      </c>
      <c r="C6" s="28">
        <v>46758789.289999999</v>
      </c>
      <c r="D6" s="28">
        <v>6367688.7300000004</v>
      </c>
      <c r="E6" s="28">
        <v>6366702.71</v>
      </c>
      <c r="F6" s="29">
        <f t="shared" si="3"/>
        <v>0.13616055519558984</v>
      </c>
    </row>
    <row r="7" spans="1:6" ht="75">
      <c r="A7" s="21" t="s">
        <v>10</v>
      </c>
      <c r="B7" s="7" t="s">
        <v>11</v>
      </c>
      <c r="C7" s="28">
        <v>22070386</v>
      </c>
      <c r="D7" s="28">
        <v>3178385.39</v>
      </c>
      <c r="E7" s="28">
        <v>3177596.55</v>
      </c>
      <c r="F7" s="29">
        <f t="shared" si="3"/>
        <v>0.14397557659390278</v>
      </c>
    </row>
    <row r="8" spans="1:6" ht="90" customHeight="1">
      <c r="A8" s="21" t="s">
        <v>12</v>
      </c>
      <c r="B8" s="7" t="s">
        <v>13</v>
      </c>
      <c r="C8" s="28">
        <v>0</v>
      </c>
      <c r="D8" s="28">
        <v>0</v>
      </c>
      <c r="E8" s="28">
        <v>0</v>
      </c>
      <c r="F8" s="29" t="e">
        <f>E8/C8</f>
        <v>#DIV/0!</v>
      </c>
    </row>
    <row r="9" spans="1:6" ht="57">
      <c r="A9" s="20" t="s">
        <v>66</v>
      </c>
      <c r="B9" s="14" t="s">
        <v>56</v>
      </c>
      <c r="C9" s="26">
        <f>C10+C11+C12</f>
        <v>52674795</v>
      </c>
      <c r="D9" s="26">
        <f t="shared" ref="D9" si="4">D10+D11+D12</f>
        <v>18498738.16</v>
      </c>
      <c r="E9" s="26">
        <f t="shared" ref="E9" si="5">E10+E11+E12</f>
        <v>18498165.850000001</v>
      </c>
      <c r="F9" s="27">
        <f t="shared" si="3"/>
        <v>0.35117679812517544</v>
      </c>
    </row>
    <row r="10" spans="1:6" ht="105">
      <c r="A10" s="21" t="s">
        <v>67</v>
      </c>
      <c r="B10" s="7" t="s">
        <v>14</v>
      </c>
      <c r="C10" s="28">
        <v>3313191</v>
      </c>
      <c r="D10" s="28">
        <v>693188.27</v>
      </c>
      <c r="E10" s="28">
        <v>692637.44</v>
      </c>
      <c r="F10" s="29">
        <f t="shared" si="3"/>
        <v>0.20905448553977116</v>
      </c>
    </row>
    <row r="11" spans="1:6" ht="90">
      <c r="A11" s="21" t="s">
        <v>68</v>
      </c>
      <c r="B11" s="7" t="s">
        <v>15</v>
      </c>
      <c r="C11" s="28">
        <v>9684791</v>
      </c>
      <c r="D11" s="28">
        <v>2344887.86</v>
      </c>
      <c r="E11" s="28">
        <v>2344887.8199999998</v>
      </c>
      <c r="F11" s="29">
        <f t="shared" si="3"/>
        <v>0.24212064256213683</v>
      </c>
    </row>
    <row r="12" spans="1:6" ht="90">
      <c r="A12" s="21" t="s">
        <v>16</v>
      </c>
      <c r="B12" s="7" t="s">
        <v>17</v>
      </c>
      <c r="C12" s="28">
        <v>39676813</v>
      </c>
      <c r="D12" s="28">
        <v>15460662.029999999</v>
      </c>
      <c r="E12" s="28">
        <v>15460640.59</v>
      </c>
      <c r="F12" s="29">
        <f t="shared" si="3"/>
        <v>0.38966437626933392</v>
      </c>
    </row>
    <row r="13" spans="1:6" ht="57">
      <c r="A13" s="20" t="s">
        <v>69</v>
      </c>
      <c r="B13" s="14" t="s">
        <v>57</v>
      </c>
      <c r="C13" s="26">
        <f>C14+C15+C16</f>
        <v>551663066.37</v>
      </c>
      <c r="D13" s="26">
        <f t="shared" ref="D13" si="6">D14+D15+D16</f>
        <v>110192093.28</v>
      </c>
      <c r="E13" s="26">
        <f t="shared" ref="E13" si="7">E14+E15+E16</f>
        <v>110192093.28</v>
      </c>
      <c r="F13" s="27">
        <f t="shared" si="3"/>
        <v>0.19974527931528091</v>
      </c>
    </row>
    <row r="14" spans="1:6" ht="135.75" customHeight="1">
      <c r="A14" s="21" t="s">
        <v>70</v>
      </c>
      <c r="B14" s="7" t="s">
        <v>18</v>
      </c>
      <c r="C14" s="28">
        <v>4198164</v>
      </c>
      <c r="D14" s="28">
        <v>873809.7</v>
      </c>
      <c r="E14" s="28">
        <v>873809.7</v>
      </c>
      <c r="F14" s="29">
        <f t="shared" si="3"/>
        <v>0.20814091588608732</v>
      </c>
    </row>
    <row r="15" spans="1:6" ht="74.25" customHeight="1">
      <c r="A15" s="21" t="s">
        <v>71</v>
      </c>
      <c r="B15" s="7" t="s">
        <v>19</v>
      </c>
      <c r="C15" s="28">
        <v>528905214.37</v>
      </c>
      <c r="D15" s="28">
        <v>106335109.53</v>
      </c>
      <c r="E15" s="28">
        <v>106335109.53</v>
      </c>
      <c r="F15" s="29">
        <f t="shared" si="3"/>
        <v>0.20104757268589227</v>
      </c>
    </row>
    <row r="16" spans="1:6" ht="90">
      <c r="A16" s="21" t="s">
        <v>72</v>
      </c>
      <c r="B16" s="7" t="s">
        <v>20</v>
      </c>
      <c r="C16" s="28">
        <v>18559688</v>
      </c>
      <c r="D16" s="28">
        <v>2983174.05</v>
      </c>
      <c r="E16" s="28">
        <v>2983174.05</v>
      </c>
      <c r="F16" s="29">
        <f t="shared" si="3"/>
        <v>0.16073406244760147</v>
      </c>
    </row>
    <row r="17" spans="1:20" ht="57">
      <c r="A17" s="20" t="s">
        <v>21</v>
      </c>
      <c r="B17" s="14" t="s">
        <v>58</v>
      </c>
      <c r="C17" s="26">
        <f>C18</f>
        <v>285000</v>
      </c>
      <c r="D17" s="26">
        <f t="shared" ref="D17:E17" si="8">D18</f>
        <v>45000</v>
      </c>
      <c r="E17" s="26">
        <f t="shared" si="8"/>
        <v>45000</v>
      </c>
      <c r="F17" s="27">
        <f t="shared" si="3"/>
        <v>0.15789473684210525</v>
      </c>
    </row>
    <row r="18" spans="1:20" ht="60">
      <c r="A18" s="21" t="s">
        <v>73</v>
      </c>
      <c r="B18" s="8" t="s">
        <v>22</v>
      </c>
      <c r="C18" s="28">
        <v>285000</v>
      </c>
      <c r="D18" s="28">
        <v>45000</v>
      </c>
      <c r="E18" s="28">
        <v>45000</v>
      </c>
      <c r="F18" s="29">
        <f t="shared" si="3"/>
        <v>0.15789473684210525</v>
      </c>
    </row>
    <row r="19" spans="1:20" ht="59.25" customHeight="1">
      <c r="A19" s="20" t="s">
        <v>23</v>
      </c>
      <c r="B19" s="14" t="s">
        <v>59</v>
      </c>
      <c r="C19" s="26">
        <f>C20</f>
        <v>50000</v>
      </c>
      <c r="D19" s="26">
        <f>D20</f>
        <v>0</v>
      </c>
      <c r="E19" s="26">
        <f>E20</f>
        <v>0</v>
      </c>
      <c r="F19" s="27">
        <f t="shared" si="3"/>
        <v>0</v>
      </c>
    </row>
    <row r="20" spans="1:20" ht="96.75" customHeight="1">
      <c r="A20" s="21" t="s">
        <v>101</v>
      </c>
      <c r="B20" s="7" t="s">
        <v>24</v>
      </c>
      <c r="C20" s="28">
        <v>50000</v>
      </c>
      <c r="D20" s="28">
        <v>0</v>
      </c>
      <c r="E20" s="28">
        <v>0</v>
      </c>
      <c r="F20" s="29">
        <f t="shared" si="3"/>
        <v>0</v>
      </c>
    </row>
    <row r="21" spans="1:20" ht="57">
      <c r="A21" s="20" t="s">
        <v>74</v>
      </c>
      <c r="B21" s="14" t="s">
        <v>60</v>
      </c>
      <c r="C21" s="26">
        <f>C22+C23</f>
        <v>886725</v>
      </c>
      <c r="D21" s="26">
        <f t="shared" ref="D21" si="9">D22+D23</f>
        <v>0</v>
      </c>
      <c r="E21" s="26">
        <f t="shared" ref="E21" si="10">E22+E23</f>
        <v>0</v>
      </c>
      <c r="F21" s="27">
        <f t="shared" si="3"/>
        <v>0</v>
      </c>
    </row>
    <row r="22" spans="1:20" ht="90">
      <c r="A22" s="21" t="s">
        <v>75</v>
      </c>
      <c r="B22" s="7" t="s">
        <v>25</v>
      </c>
      <c r="C22" s="28">
        <v>600000</v>
      </c>
      <c r="D22" s="28">
        <v>0</v>
      </c>
      <c r="E22" s="28">
        <v>0</v>
      </c>
      <c r="F22" s="29">
        <f t="shared" si="3"/>
        <v>0</v>
      </c>
    </row>
    <row r="23" spans="1:20" ht="34.5" customHeight="1">
      <c r="A23" s="21" t="s">
        <v>102</v>
      </c>
      <c r="B23" s="15" t="s">
        <v>96</v>
      </c>
      <c r="C23" s="28">
        <v>286725</v>
      </c>
      <c r="D23" s="28">
        <v>0</v>
      </c>
      <c r="E23" s="28">
        <v>0</v>
      </c>
      <c r="F23" s="29">
        <f t="shared" si="3"/>
        <v>0</v>
      </c>
    </row>
    <row r="24" spans="1:20" ht="57">
      <c r="A24" s="20" t="s">
        <v>76</v>
      </c>
      <c r="B24" s="14" t="s">
        <v>61</v>
      </c>
      <c r="C24" s="26">
        <f>C25+C26</f>
        <v>947843.6399999999</v>
      </c>
      <c r="D24" s="26">
        <f t="shared" ref="D24" si="11">D25+D26</f>
        <v>133567.94</v>
      </c>
      <c r="E24" s="26">
        <f t="shared" ref="E24" si="12">E25+E26</f>
        <v>133567.94</v>
      </c>
      <c r="F24" s="27">
        <f t="shared" si="3"/>
        <v>0.14091769397745815</v>
      </c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</row>
    <row r="25" spans="1:20" ht="90.75" customHeight="1">
      <c r="A25" s="21" t="s">
        <v>77</v>
      </c>
      <c r="B25" s="7" t="s">
        <v>26</v>
      </c>
      <c r="C25" s="28">
        <v>260257.32</v>
      </c>
      <c r="D25" s="28">
        <v>57834.96</v>
      </c>
      <c r="E25" s="28">
        <v>57834.96</v>
      </c>
      <c r="F25" s="29">
        <f t="shared" si="3"/>
        <v>0.22222222222222221</v>
      </c>
      <c r="J25" s="16"/>
      <c r="K25" s="31"/>
      <c r="L25" s="31"/>
      <c r="M25" s="31"/>
      <c r="N25" s="31"/>
      <c r="O25" s="31"/>
      <c r="P25" s="31"/>
      <c r="Q25" s="31"/>
      <c r="R25" s="31"/>
      <c r="S25" s="31"/>
      <c r="T25" s="31"/>
    </row>
    <row r="26" spans="1:20" ht="90" customHeight="1">
      <c r="A26" s="22" t="s">
        <v>27</v>
      </c>
      <c r="B26" s="8" t="s">
        <v>28</v>
      </c>
      <c r="C26" s="28">
        <v>687586.32</v>
      </c>
      <c r="D26" s="28">
        <v>75732.98</v>
      </c>
      <c r="E26" s="28">
        <v>75732.98</v>
      </c>
      <c r="F26" s="29">
        <f t="shared" si="3"/>
        <v>0.11014323263441309</v>
      </c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</row>
    <row r="27" spans="1:20" ht="99.75">
      <c r="A27" s="20" t="s">
        <v>78</v>
      </c>
      <c r="B27" s="14" t="s">
        <v>62</v>
      </c>
      <c r="C27" s="26">
        <f>C28+C29+C30</f>
        <v>3608840</v>
      </c>
      <c r="D27" s="26">
        <f>D28+D29+D30</f>
        <v>53810</v>
      </c>
      <c r="E27" s="26">
        <f>E28+E29+E30</f>
        <v>53810</v>
      </c>
      <c r="F27" s="27">
        <f t="shared" si="3"/>
        <v>1.4910608394941311E-2</v>
      </c>
    </row>
    <row r="28" spans="1:20" ht="120.75" customHeight="1">
      <c r="A28" s="21" t="s">
        <v>79</v>
      </c>
      <c r="B28" s="7" t="s">
        <v>29</v>
      </c>
      <c r="C28" s="28">
        <v>254000</v>
      </c>
      <c r="D28" s="28">
        <v>10900</v>
      </c>
      <c r="E28" s="28">
        <v>10900</v>
      </c>
      <c r="F28" s="29">
        <f t="shared" si="3"/>
        <v>4.2913385826771656E-2</v>
      </c>
    </row>
    <row r="29" spans="1:20" ht="135">
      <c r="A29" s="21" t="s">
        <v>30</v>
      </c>
      <c r="B29" s="7" t="s">
        <v>31</v>
      </c>
      <c r="C29" s="28">
        <v>365000</v>
      </c>
      <c r="D29" s="28">
        <v>42910</v>
      </c>
      <c r="E29" s="28">
        <v>42910</v>
      </c>
      <c r="F29" s="29">
        <f t="shared" si="3"/>
        <v>0.11756164383561644</v>
      </c>
    </row>
    <row r="30" spans="1:20" ht="135">
      <c r="A30" s="21" t="s">
        <v>80</v>
      </c>
      <c r="B30" s="7" t="s">
        <v>32</v>
      </c>
      <c r="C30" s="28">
        <v>2989840</v>
      </c>
      <c r="D30" s="28">
        <v>0</v>
      </c>
      <c r="E30" s="28">
        <v>0</v>
      </c>
      <c r="F30" s="29">
        <f t="shared" si="3"/>
        <v>0</v>
      </c>
    </row>
    <row r="31" spans="1:20" ht="42.75">
      <c r="A31" s="20" t="s">
        <v>33</v>
      </c>
      <c r="B31" s="14" t="s">
        <v>63</v>
      </c>
      <c r="C31" s="26">
        <f>C32</f>
        <v>1979952</v>
      </c>
      <c r="D31" s="26">
        <f>D32</f>
        <v>192321.94</v>
      </c>
      <c r="E31" s="26">
        <f>E32</f>
        <v>192321.94</v>
      </c>
      <c r="F31" s="27">
        <f t="shared" si="3"/>
        <v>9.7134647708631325E-2</v>
      </c>
    </row>
    <row r="32" spans="1:20" ht="75" customHeight="1">
      <c r="A32" s="21" t="s">
        <v>34</v>
      </c>
      <c r="B32" s="7" t="s">
        <v>35</v>
      </c>
      <c r="C32" s="28">
        <v>1979952</v>
      </c>
      <c r="D32" s="28">
        <v>192321.94</v>
      </c>
      <c r="E32" s="28">
        <v>192321.94</v>
      </c>
      <c r="F32" s="29">
        <f t="shared" si="3"/>
        <v>9.7134647708631325E-2</v>
      </c>
    </row>
    <row r="33" spans="1:6" ht="57">
      <c r="A33" s="20" t="s">
        <v>81</v>
      </c>
      <c r="B33" s="6">
        <v>10</v>
      </c>
      <c r="C33" s="26">
        <f>C34+C35</f>
        <v>1060166</v>
      </c>
      <c r="D33" s="26">
        <f t="shared" ref="D33" si="13">D34+D35</f>
        <v>330689</v>
      </c>
      <c r="E33" s="26">
        <f t="shared" ref="E33" si="14">E34+E35</f>
        <v>330689</v>
      </c>
      <c r="F33" s="27">
        <f t="shared" si="3"/>
        <v>0.31192190656934859</v>
      </c>
    </row>
    <row r="34" spans="1:6" ht="90">
      <c r="A34" s="21" t="s">
        <v>82</v>
      </c>
      <c r="B34" s="7" t="s">
        <v>36</v>
      </c>
      <c r="C34" s="28">
        <v>693720</v>
      </c>
      <c r="D34" s="28">
        <v>243092.21</v>
      </c>
      <c r="E34" s="28">
        <v>243092.21</v>
      </c>
      <c r="F34" s="29">
        <f t="shared" si="3"/>
        <v>0.35041833881104767</v>
      </c>
    </row>
    <row r="35" spans="1:6" ht="90">
      <c r="A35" s="23" t="s">
        <v>83</v>
      </c>
      <c r="B35" s="8">
        <v>102</v>
      </c>
      <c r="C35" s="28">
        <v>366446</v>
      </c>
      <c r="D35" s="28">
        <v>87596.79</v>
      </c>
      <c r="E35" s="28">
        <v>87596.79</v>
      </c>
      <c r="F35" s="29">
        <f t="shared" si="3"/>
        <v>0.23904419750795478</v>
      </c>
    </row>
    <row r="36" spans="1:6" ht="85.5">
      <c r="A36" s="20" t="s">
        <v>84</v>
      </c>
      <c r="B36" s="6">
        <v>11</v>
      </c>
      <c r="C36" s="26">
        <f>C37+C38+C39</f>
        <v>75066512.920000002</v>
      </c>
      <c r="D36" s="26">
        <f t="shared" ref="D36" si="15">D37+D38+D39</f>
        <v>40511340.559999995</v>
      </c>
      <c r="E36" s="26">
        <f t="shared" ref="E36" si="16">E37+E38+E39</f>
        <v>40511340.559999995</v>
      </c>
      <c r="F36" s="29">
        <f t="shared" si="3"/>
        <v>0.53967260478948587</v>
      </c>
    </row>
    <row r="37" spans="1:6" ht="121.5" customHeight="1">
      <c r="A37" s="21" t="s">
        <v>85</v>
      </c>
      <c r="B37" s="7" t="s">
        <v>37</v>
      </c>
      <c r="C37" s="28">
        <v>74166512.920000002</v>
      </c>
      <c r="D37" s="28">
        <v>40444673.899999999</v>
      </c>
      <c r="E37" s="28">
        <v>40444673.899999999</v>
      </c>
      <c r="F37" s="29">
        <f t="shared" si="3"/>
        <v>0.54532257629027003</v>
      </c>
    </row>
    <row r="38" spans="1:6" ht="120.75" customHeight="1">
      <c r="A38" s="21" t="s">
        <v>64</v>
      </c>
      <c r="B38" s="7" t="s">
        <v>38</v>
      </c>
      <c r="C38" s="28">
        <v>400000</v>
      </c>
      <c r="D38" s="28">
        <v>66666.66</v>
      </c>
      <c r="E38" s="28">
        <v>66666.66</v>
      </c>
      <c r="F38" s="29">
        <f t="shared" si="3"/>
        <v>0.16666665</v>
      </c>
    </row>
    <row r="39" spans="1:6" ht="119.25" customHeight="1">
      <c r="A39" s="24" t="s">
        <v>39</v>
      </c>
      <c r="B39" s="7" t="s">
        <v>40</v>
      </c>
      <c r="C39" s="28">
        <v>500000</v>
      </c>
      <c r="D39" s="28">
        <v>0</v>
      </c>
      <c r="E39" s="28">
        <v>0</v>
      </c>
      <c r="F39" s="29">
        <f t="shared" si="3"/>
        <v>0</v>
      </c>
    </row>
    <row r="40" spans="1:6" ht="56.25" customHeight="1">
      <c r="A40" s="20" t="s">
        <v>86</v>
      </c>
      <c r="B40" s="6">
        <v>12</v>
      </c>
      <c r="C40" s="26">
        <f>C41+C42+C43</f>
        <v>1298760</v>
      </c>
      <c r="D40" s="26">
        <f t="shared" ref="D40" si="17">D41+D42+D43</f>
        <v>221763.18</v>
      </c>
      <c r="E40" s="26">
        <f t="shared" ref="E40" si="18">E41+E42+E43</f>
        <v>221763.18</v>
      </c>
      <c r="F40" s="27">
        <f t="shared" si="3"/>
        <v>0.17074993070313221</v>
      </c>
    </row>
    <row r="41" spans="1:6" ht="90">
      <c r="A41" s="21" t="s">
        <v>87</v>
      </c>
      <c r="B41" s="7" t="s">
        <v>41</v>
      </c>
      <c r="C41" s="28">
        <v>473313</v>
      </c>
      <c r="D41" s="28">
        <v>105963.82</v>
      </c>
      <c r="E41" s="28">
        <v>105963.82</v>
      </c>
      <c r="F41" s="29">
        <f t="shared" si="3"/>
        <v>0.22387684259675944</v>
      </c>
    </row>
    <row r="42" spans="1:6" ht="90">
      <c r="A42" s="21" t="s">
        <v>42</v>
      </c>
      <c r="B42" s="7" t="s">
        <v>43</v>
      </c>
      <c r="C42" s="28">
        <v>805447</v>
      </c>
      <c r="D42" s="28">
        <v>96099.36</v>
      </c>
      <c r="E42" s="28">
        <v>96099.36</v>
      </c>
      <c r="F42" s="29">
        <f t="shared" si="3"/>
        <v>0.1193118355397686</v>
      </c>
    </row>
    <row r="43" spans="1:6" ht="105">
      <c r="A43" s="21" t="s">
        <v>65</v>
      </c>
      <c r="B43" s="7">
        <v>123</v>
      </c>
      <c r="C43" s="28">
        <v>20000</v>
      </c>
      <c r="D43" s="28">
        <v>19700</v>
      </c>
      <c r="E43" s="28">
        <v>19700</v>
      </c>
      <c r="F43" s="29">
        <f t="shared" si="3"/>
        <v>0.98499999999999999</v>
      </c>
    </row>
    <row r="44" spans="1:6" ht="71.25">
      <c r="A44" s="20" t="s">
        <v>88</v>
      </c>
      <c r="B44" s="6">
        <v>13</v>
      </c>
      <c r="C44" s="26">
        <f>C45+C46+C47</f>
        <v>9039380</v>
      </c>
      <c r="D44" s="26">
        <f t="shared" ref="D44" si="19">D45+D46+D47</f>
        <v>1365771.04</v>
      </c>
      <c r="E44" s="26">
        <f t="shared" ref="E44" si="20">E45+E46+E47</f>
        <v>1365771.04</v>
      </c>
      <c r="F44" s="27">
        <f t="shared" si="3"/>
        <v>0.15109122970823222</v>
      </c>
    </row>
    <row r="45" spans="1:6" ht="105">
      <c r="A45" s="21" t="s">
        <v>44</v>
      </c>
      <c r="B45" s="7" t="s">
        <v>45</v>
      </c>
      <c r="C45" s="28">
        <v>2613400</v>
      </c>
      <c r="D45" s="28">
        <v>111700</v>
      </c>
      <c r="E45" s="28">
        <v>111700</v>
      </c>
      <c r="F45" s="29">
        <f t="shared" si="3"/>
        <v>4.2741256600596925E-2</v>
      </c>
    </row>
    <row r="46" spans="1:6" ht="135">
      <c r="A46" s="21" t="s">
        <v>89</v>
      </c>
      <c r="B46" s="7" t="s">
        <v>46</v>
      </c>
      <c r="C46" s="28">
        <v>6425980</v>
      </c>
      <c r="D46" s="28">
        <v>1254071.04</v>
      </c>
      <c r="E46" s="28">
        <v>1254071.04</v>
      </c>
      <c r="F46" s="29">
        <f t="shared" si="3"/>
        <v>0.19515638704135402</v>
      </c>
    </row>
    <row r="47" spans="1:6" ht="134.25" customHeight="1">
      <c r="A47" s="21" t="s">
        <v>90</v>
      </c>
      <c r="B47" s="8" t="s">
        <v>47</v>
      </c>
      <c r="C47" s="28">
        <v>0</v>
      </c>
      <c r="D47" s="28">
        <v>0</v>
      </c>
      <c r="E47" s="28">
        <v>0</v>
      </c>
      <c r="F47" s="29" t="e">
        <f t="shared" si="3"/>
        <v>#DIV/0!</v>
      </c>
    </row>
    <row r="48" spans="1:6" ht="99.75">
      <c r="A48" s="20" t="s">
        <v>91</v>
      </c>
      <c r="B48" s="6">
        <v>14</v>
      </c>
      <c r="C48" s="26">
        <f>C49+C50</f>
        <v>34478821.960000001</v>
      </c>
      <c r="D48" s="26">
        <f>D49+D50</f>
        <v>8574657.4000000004</v>
      </c>
      <c r="E48" s="26">
        <f>E49+E50</f>
        <v>8574657.4000000004</v>
      </c>
      <c r="F48" s="27">
        <f t="shared" si="3"/>
        <v>0.24869345623083464</v>
      </c>
    </row>
    <row r="49" spans="1:6" ht="134.25" customHeight="1">
      <c r="A49" s="21" t="s">
        <v>92</v>
      </c>
      <c r="B49" s="7" t="s">
        <v>48</v>
      </c>
      <c r="C49" s="28">
        <v>13134374</v>
      </c>
      <c r="D49" s="28">
        <v>4378124</v>
      </c>
      <c r="E49" s="28">
        <v>4378124</v>
      </c>
      <c r="F49" s="29">
        <f t="shared" si="3"/>
        <v>0.33333328257593398</v>
      </c>
    </row>
    <row r="50" spans="1:6" ht="106.5" customHeight="1">
      <c r="A50" s="21" t="s">
        <v>49</v>
      </c>
      <c r="B50" s="7" t="s">
        <v>50</v>
      </c>
      <c r="C50" s="28">
        <v>21344447.960000001</v>
      </c>
      <c r="D50" s="28">
        <v>4196533.4000000004</v>
      </c>
      <c r="E50" s="28">
        <v>4196533.4000000004</v>
      </c>
      <c r="F50" s="29">
        <f t="shared" si="3"/>
        <v>0.19661006964735761</v>
      </c>
    </row>
    <row r="51" spans="1:6" ht="71.25">
      <c r="A51" s="20" t="s">
        <v>93</v>
      </c>
      <c r="B51" s="6">
        <v>15</v>
      </c>
      <c r="C51" s="26">
        <f>C52</f>
        <v>150000</v>
      </c>
      <c r="D51" s="26">
        <f t="shared" ref="D51:E51" si="21">D52</f>
        <v>0</v>
      </c>
      <c r="E51" s="26">
        <f t="shared" si="21"/>
        <v>0</v>
      </c>
      <c r="F51" s="27">
        <f t="shared" si="3"/>
        <v>0</v>
      </c>
    </row>
    <row r="52" spans="1:6" ht="105" customHeight="1">
      <c r="A52" s="21" t="s">
        <v>94</v>
      </c>
      <c r="B52" s="7" t="s">
        <v>51</v>
      </c>
      <c r="C52" s="28">
        <v>150000</v>
      </c>
      <c r="D52" s="28">
        <v>0</v>
      </c>
      <c r="E52" s="28">
        <v>0</v>
      </c>
      <c r="F52" s="29">
        <f t="shared" si="3"/>
        <v>0</v>
      </c>
    </row>
    <row r="53" spans="1:6" ht="65.25" customHeight="1">
      <c r="A53" s="20" t="s">
        <v>99</v>
      </c>
      <c r="B53" s="6">
        <v>16</v>
      </c>
      <c r="C53" s="26">
        <f>C54</f>
        <v>0</v>
      </c>
      <c r="D53" s="26">
        <f t="shared" ref="D53:E53" si="22">D54</f>
        <v>0</v>
      </c>
      <c r="E53" s="26">
        <f t="shared" si="22"/>
        <v>0</v>
      </c>
      <c r="F53" s="27" t="e">
        <f t="shared" si="3"/>
        <v>#DIV/0!</v>
      </c>
    </row>
    <row r="54" spans="1:6" ht="90">
      <c r="A54" s="21" t="s">
        <v>100</v>
      </c>
      <c r="B54" s="7" t="s">
        <v>52</v>
      </c>
      <c r="C54" s="28">
        <v>0</v>
      </c>
      <c r="D54" s="28">
        <v>0</v>
      </c>
      <c r="E54" s="28">
        <v>0</v>
      </c>
      <c r="F54" s="29" t="e">
        <f t="shared" si="3"/>
        <v>#DIV/0!</v>
      </c>
    </row>
    <row r="55" spans="1:6" ht="71.25">
      <c r="A55" s="20" t="s">
        <v>95</v>
      </c>
      <c r="B55" s="9">
        <v>17</v>
      </c>
      <c r="C55" s="26">
        <f>C57+C56</f>
        <v>613313</v>
      </c>
      <c r="D55" s="26">
        <f t="shared" ref="D55" si="23">D57+D56</f>
        <v>110561.71</v>
      </c>
      <c r="E55" s="26">
        <f t="shared" ref="E55" si="24">E57+E56</f>
        <v>110561.71</v>
      </c>
      <c r="F55" s="27">
        <f t="shared" si="3"/>
        <v>0.18026963393895123</v>
      </c>
    </row>
    <row r="56" spans="1:6" ht="58.5" customHeight="1">
      <c r="A56" s="23" t="s">
        <v>97</v>
      </c>
      <c r="B56" s="7" t="s">
        <v>98</v>
      </c>
      <c r="C56" s="28">
        <v>140000</v>
      </c>
      <c r="D56" s="28">
        <v>3130.35</v>
      </c>
      <c r="E56" s="28">
        <v>3130.35</v>
      </c>
      <c r="F56" s="29">
        <f t="shared" si="3"/>
        <v>2.2359642857142856E-2</v>
      </c>
    </row>
    <row r="57" spans="1:6" ht="106.5" customHeight="1">
      <c r="A57" s="21" t="s">
        <v>53</v>
      </c>
      <c r="B57" s="7" t="s">
        <v>54</v>
      </c>
      <c r="C57" s="28">
        <v>473313</v>
      </c>
      <c r="D57" s="28">
        <v>107431.36</v>
      </c>
      <c r="E57" s="28">
        <v>107431.36</v>
      </c>
      <c r="F57" s="29">
        <f t="shared" si="3"/>
        <v>0.22697741240996971</v>
      </c>
    </row>
  </sheetData>
  <mergeCells count="2">
    <mergeCell ref="A1:F1"/>
    <mergeCell ref="K25:T25"/>
  </mergeCells>
  <hyperlinks>
    <hyperlink ref="A26" r:id="rId1" display="consultantplus://offline/ref=C6EF3AE28B6C46D1117CBBA251A07B11C6C7C5768D67668B05322DA1BBA42282C9440EEF08E6CC43400F35U6VFM"/>
  </hyperlinks>
  <pageMargins left="0.25" right="0.25" top="0.75" bottom="0.75" header="0.3" footer="0.3"/>
  <pageSetup paperSize="9" scale="85" orientation="portrait" horizontalDpi="180" verticalDpi="180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2025-04-10T05:16:24Z</dcterms:modified>
</cp:coreProperties>
</file>