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35" i="3"/>
  <c r="D60"/>
  <c r="E60"/>
  <c r="F60"/>
  <c r="C60"/>
  <c r="D42"/>
  <c r="E42"/>
  <c r="F42"/>
  <c r="G42"/>
  <c r="C42"/>
  <c r="D28"/>
  <c r="E28"/>
  <c r="F28"/>
  <c r="G28"/>
  <c r="C28"/>
  <c r="D24"/>
  <c r="E24"/>
  <c r="F24"/>
  <c r="C24"/>
  <c r="D79"/>
  <c r="E79"/>
  <c r="F79"/>
  <c r="C79"/>
  <c r="D75"/>
  <c r="E75"/>
  <c r="F75"/>
  <c r="C75"/>
  <c r="D73"/>
  <c r="E73"/>
  <c r="F73"/>
  <c r="C73"/>
  <c r="D57"/>
  <c r="E57"/>
  <c r="F57"/>
  <c r="C57"/>
  <c r="D26"/>
  <c r="E26"/>
  <c r="F26"/>
  <c r="C26"/>
  <c r="D66" l="1"/>
  <c r="E66"/>
  <c r="F66"/>
  <c r="C66"/>
  <c r="H66" s="1"/>
  <c r="D49"/>
  <c r="E49"/>
  <c r="F49"/>
  <c r="C49"/>
  <c r="D44"/>
  <c r="E44"/>
  <c r="F44"/>
  <c r="C44"/>
  <c r="D35"/>
  <c r="E35"/>
  <c r="C35"/>
  <c r="H35" s="1"/>
  <c r="D30"/>
  <c r="E30"/>
  <c r="F30"/>
  <c r="C30"/>
  <c r="D19"/>
  <c r="E19"/>
  <c r="F19"/>
  <c r="C19"/>
  <c r="D13"/>
  <c r="E13"/>
  <c r="F13"/>
  <c r="C13"/>
  <c r="D7"/>
  <c r="D6" s="1"/>
  <c r="E7"/>
  <c r="F7"/>
  <c r="F6" s="1"/>
  <c r="I6" s="1"/>
  <c r="C7"/>
  <c r="C6" s="1"/>
  <c r="I80"/>
  <c r="H80"/>
  <c r="G80"/>
  <c r="G79" s="1"/>
  <c r="I79"/>
  <c r="H79"/>
  <c r="I77"/>
  <c r="H77"/>
  <c r="G77"/>
  <c r="G75" s="1"/>
  <c r="I75"/>
  <c r="H75"/>
  <c r="I74"/>
  <c r="H74"/>
  <c r="G74"/>
  <c r="G73" s="1"/>
  <c r="I73"/>
  <c r="H73"/>
  <c r="I70"/>
  <c r="H70"/>
  <c r="G70"/>
  <c r="I68"/>
  <c r="H68"/>
  <c r="G68"/>
  <c r="G66" s="1"/>
  <c r="I66"/>
  <c r="I65"/>
  <c r="H65"/>
  <c r="G65"/>
  <c r="I64"/>
  <c r="H64"/>
  <c r="G64"/>
  <c r="I61"/>
  <c r="H61"/>
  <c r="G61"/>
  <c r="G60" s="1"/>
  <c r="I60"/>
  <c r="I59"/>
  <c r="H59"/>
  <c r="G59"/>
  <c r="I58"/>
  <c r="H58"/>
  <c r="G58"/>
  <c r="G57" s="1"/>
  <c r="I57"/>
  <c r="H57"/>
  <c r="I56"/>
  <c r="H56"/>
  <c r="G56"/>
  <c r="I54"/>
  <c r="H54"/>
  <c r="G54"/>
  <c r="I51"/>
  <c r="H51"/>
  <c r="G51"/>
  <c r="I49"/>
  <c r="I48"/>
  <c r="H48"/>
  <c r="G48"/>
  <c r="I45"/>
  <c r="H45"/>
  <c r="G45"/>
  <c r="I44"/>
  <c r="I43"/>
  <c r="H43"/>
  <c r="G43"/>
  <c r="I42"/>
  <c r="H42"/>
  <c r="I39"/>
  <c r="H39"/>
  <c r="G39"/>
  <c r="I37"/>
  <c r="H37"/>
  <c r="G37"/>
  <c r="I36"/>
  <c r="H36"/>
  <c r="G36"/>
  <c r="G35" s="1"/>
  <c r="I35"/>
  <c r="I32"/>
  <c r="H32"/>
  <c r="G32"/>
  <c r="I31"/>
  <c r="H31"/>
  <c r="G31"/>
  <c r="I30"/>
  <c r="I29"/>
  <c r="H29"/>
  <c r="G29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I19"/>
  <c r="H19"/>
  <c r="I18"/>
  <c r="H18"/>
  <c r="G18"/>
  <c r="I16"/>
  <c r="H16"/>
  <c r="G16"/>
  <c r="I15"/>
  <c r="H15"/>
  <c r="G15"/>
  <c r="I13"/>
  <c r="H13"/>
  <c r="G13"/>
  <c r="I12"/>
  <c r="H12"/>
  <c r="G12"/>
  <c r="I10"/>
  <c r="H10"/>
  <c r="G10"/>
  <c r="I8"/>
  <c r="H8"/>
  <c r="G8"/>
  <c r="I7"/>
  <c r="H7"/>
  <c r="G7"/>
  <c r="G19" l="1"/>
  <c r="G30"/>
  <c r="G44"/>
  <c r="G49"/>
  <c r="H30"/>
  <c r="H44"/>
  <c r="H49"/>
  <c r="H60"/>
  <c r="G6"/>
  <c r="E6"/>
  <c r="H6" s="1"/>
</calcChain>
</file>

<file path=xl/sharedStrings.xml><?xml version="1.0" encoding="utf-8"?>
<sst xmlns="http://schemas.openxmlformats.org/spreadsheetml/2006/main" count="97" uniqueCount="97">
  <si>
    <t>Наименование</t>
  </si>
  <si>
    <t>ЦСР</t>
  </si>
  <si>
    <t>Лимиты бюджетных обязательств на 2016 год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</si>
  <si>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</si>
  <si>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</si>
  <si>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</si>
  <si>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</si>
  <si>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</si>
  <si>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</si>
  <si>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</si>
  <si>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</si>
  <si>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</si>
  <si>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</si>
  <si>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</si>
  <si>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</si>
  <si>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</si>
  <si>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</si>
  <si>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</si>
  <si>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</si>
  <si>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</si>
  <si>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</si>
  <si>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</si>
  <si>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</si>
  <si>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</si>
  <si>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</si>
  <si>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</si>
  <si>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</si>
  <si>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</si>
  <si>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>Подпрограмма  « 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</si>
  <si>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</si>
  <si>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</si>
  <si>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</si>
  <si>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</si>
  <si>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</si>
  <si>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</si>
  <si>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</si>
  <si>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</si>
  <si>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</si>
  <si>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</si>
  <si>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</si>
  <si>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</si>
  <si>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</si>
  <si>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</si>
  <si>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</si>
  <si>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</si>
  <si>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</si>
  <si>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</si>
  <si>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</si>
  <si>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</si>
  <si>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</si>
  <si>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</si>
  <si>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</si>
  <si>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</si>
  <si>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</si>
  <si>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</si>
  <si>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</t>
  </si>
  <si>
    <t xml:space="preserve">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</si>
  <si>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</si>
  <si>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</si>
  <si>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</si>
  <si>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</si>
  <si>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</si>
  <si>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</si>
  <si>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</si>
  <si>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</si>
  <si>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</si>
  <si>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</si>
  <si>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</si>
  <si>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</si>
  <si>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</si>
  <si>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r>
  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</si>
  <si>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</si>
  <si>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</si>
  <si>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</si>
  <si>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</si>
  <si>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</si>
  <si>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</si>
  <si>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</si>
  <si>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</si>
  <si>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</si>
  <si>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</si>
  <si>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Подпрограмма  «Устойчивое развитие  сельских территорий Золотухинского района  Курской</t>
  </si>
  <si>
    <t xml:space="preserve"> 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</si>
  <si>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</si>
  <si>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</si>
  <si>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</t>
  </si>
  <si>
    <t xml:space="preserve"> « Содействие занятости населения и улучшение  условий  и охраны труда в Золотухинском районе Курской области»</t>
  </si>
  <si>
    <t xml:space="preserve">17 2 </t>
  </si>
  <si>
    <t>Исполнено (кассовые выплаты)</t>
  </si>
  <si>
    <t>% исполнения 1 квартал 2016 года</t>
  </si>
  <si>
    <t>1 квартал 2016 год</t>
  </si>
  <si>
    <t>(рублей)</t>
  </si>
  <si>
    <t>Лимиты бюджетных обязательств на 2017 год</t>
  </si>
  <si>
    <t>1 квартал 2017 год</t>
  </si>
  <si>
    <t>отклонение (+;-) 1 квартал 2017г к 1 кварталу 2016г.</t>
  </si>
  <si>
    <t>% исполнения 1 квартал 2017 года</t>
  </si>
  <si>
    <t>Информация о выполнении муниципальных программ Золотухинского района Курской области в 1 квартале 2016 года и                                       1 квартале 2017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</si>
</sst>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0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2" fontId="0" fillId="0" borderId="0" xfId="0" applyNumberFormat="1"/>
    <xf numFmtId="2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10" fontId="0" fillId="0" borderId="2" xfId="0" applyNumberFormat="1" applyBorder="1" applyAlignment="1">
      <alignment vertical="top" wrapText="1"/>
    </xf>
    <xf numFmtId="10" fontId="0" fillId="0" borderId="3" xfId="0" applyNumberFormat="1" applyBorder="1" applyAlignment="1">
      <alignment vertical="top" wrapText="1"/>
    </xf>
    <xf numFmtId="10" fontId="0" fillId="0" borderId="4" xfId="0" applyNumberForma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3" fillId="0" borderId="1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top" wrapText="1"/>
    </xf>
    <xf numFmtId="10" fontId="0" fillId="0" borderId="1" xfId="0" applyNumberForma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6" fillId="0" borderId="1" xfId="1" applyBorder="1" applyAlignment="1" applyProtection="1">
      <alignment horizontal="center" vertical="top" wrapText="1"/>
    </xf>
    <xf numFmtId="2" fontId="0" fillId="0" borderId="2" xfId="0" applyNumberFormat="1" applyBorder="1" applyAlignment="1">
      <alignment vertical="top" wrapText="1"/>
    </xf>
    <xf numFmtId="2" fontId="0" fillId="0" borderId="3" xfId="0" applyNumberFormat="1" applyBorder="1" applyAlignment="1">
      <alignment vertical="top" wrapText="1"/>
    </xf>
    <xf numFmtId="2" fontId="0" fillId="0" borderId="4" xfId="0" applyNumberForma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activeCell="C83" sqref="C83:F84"/>
    </sheetView>
  </sheetViews>
  <sheetFormatPr defaultRowHeight="15"/>
  <cols>
    <col min="1" max="1" width="47.5703125" customWidth="1"/>
    <col min="3" max="3" width="17" style="10" customWidth="1"/>
    <col min="4" max="4" width="16.7109375" style="10" customWidth="1"/>
    <col min="5" max="5" width="13.85546875" style="10" customWidth="1"/>
    <col min="6" max="6" width="16.5703125" style="10" customWidth="1"/>
    <col min="7" max="7" width="14.5703125" style="10" customWidth="1"/>
    <col min="8" max="8" width="12.5703125" customWidth="1"/>
    <col min="9" max="9" width="15.140625" customWidth="1"/>
  </cols>
  <sheetData>
    <row r="1" spans="1:9" ht="54.75" customHeight="1">
      <c r="A1" s="31" t="s">
        <v>96</v>
      </c>
      <c r="B1" s="32"/>
      <c r="C1" s="33"/>
      <c r="D1" s="33"/>
      <c r="E1" s="33"/>
      <c r="F1" s="33"/>
      <c r="G1" s="33"/>
      <c r="H1" s="32"/>
      <c r="I1" s="32"/>
    </row>
    <row r="2" spans="1:9">
      <c r="G2" s="10" t="s">
        <v>91</v>
      </c>
    </row>
    <row r="4" spans="1:9">
      <c r="A4" s="26" t="s">
        <v>0</v>
      </c>
      <c r="B4" s="26" t="s">
        <v>1</v>
      </c>
      <c r="C4" s="34" t="s">
        <v>2</v>
      </c>
      <c r="D4" s="34" t="s">
        <v>92</v>
      </c>
      <c r="E4" s="34" t="s">
        <v>88</v>
      </c>
      <c r="F4" s="34"/>
      <c r="G4" s="34"/>
      <c r="H4" s="23" t="s">
        <v>89</v>
      </c>
      <c r="I4" s="23" t="s">
        <v>95</v>
      </c>
    </row>
    <row r="5" spans="1:9" ht="75">
      <c r="A5" s="26"/>
      <c r="B5" s="26"/>
      <c r="C5" s="34"/>
      <c r="D5" s="34"/>
      <c r="E5" s="11" t="s">
        <v>90</v>
      </c>
      <c r="F5" s="11" t="s">
        <v>93</v>
      </c>
      <c r="G5" s="11" t="s">
        <v>94</v>
      </c>
      <c r="H5" s="23"/>
      <c r="I5" s="23"/>
    </row>
    <row r="6" spans="1:9" ht="15.75">
      <c r="A6" s="1" t="s">
        <v>3</v>
      </c>
      <c r="B6" s="2"/>
      <c r="C6" s="9">
        <f>C7+C13+C19+C24+C26+C28+C30+C35+C42+C44+C49+C57+C60+C66+C73+C75+C79</f>
        <v>617750099.98000002</v>
      </c>
      <c r="D6" s="11">
        <f>D7+D13+D19+D24+D26+D28+D30+D35+D42+D44+D49+D57+D60+D66+D73+D75+D79</f>
        <v>494363745.22000003</v>
      </c>
      <c r="E6" s="11">
        <f>E7+E13+E19+E24+E26+E28+E30+E35+E42+E44+E49+E57+E60+E66+E73+E75+E79</f>
        <v>88927479.760000005</v>
      </c>
      <c r="F6" s="11">
        <f>F7+F13+F19+F24+F26+F28+F30+F35+F42+F44+F49+F57+F60+F66+F73+F75+F79</f>
        <v>75311229.109999999</v>
      </c>
      <c r="G6" s="11">
        <f>G7+G13+G19+G24+G26+G28+G30+G35+G42+G44+G49+G57+G60+G66+G73+G75+G79</f>
        <v>-13616250.650000004</v>
      </c>
      <c r="H6" s="8">
        <f>E6/C6</f>
        <v>0.14395380876972594</v>
      </c>
      <c r="I6" s="8">
        <f>F6/D6</f>
        <v>0.15233970904659536</v>
      </c>
    </row>
    <row r="7" spans="1:9" ht="54.75" customHeight="1">
      <c r="A7" s="7" t="s">
        <v>4</v>
      </c>
      <c r="B7" s="5">
        <v>1</v>
      </c>
      <c r="C7" s="9">
        <f>C8+C10+C12</f>
        <v>41061118.140000001</v>
      </c>
      <c r="D7" s="9">
        <f t="shared" ref="D7:F7" si="0">D8+D10+D12</f>
        <v>24123721.18</v>
      </c>
      <c r="E7" s="9">
        <f t="shared" si="0"/>
        <v>4265126.8899999997</v>
      </c>
      <c r="F7" s="9">
        <f t="shared" si="0"/>
        <v>4828885.7699999996</v>
      </c>
      <c r="G7" s="9">
        <f>F7-E7</f>
        <v>563758.87999999989</v>
      </c>
      <c r="H7" s="8">
        <f>E7/C7</f>
        <v>0.10387264359089857</v>
      </c>
      <c r="I7" s="8">
        <f>F7/D7</f>
        <v>0.20017167890347834</v>
      </c>
    </row>
    <row r="8" spans="1:9">
      <c r="A8" s="24" t="s">
        <v>5</v>
      </c>
      <c r="B8" s="18" t="s">
        <v>6</v>
      </c>
      <c r="C8" s="28">
        <v>21359775.5</v>
      </c>
      <c r="D8" s="28">
        <v>9090187.8399999999</v>
      </c>
      <c r="E8" s="28">
        <v>1667920.49</v>
      </c>
      <c r="F8" s="28">
        <v>1776327.62</v>
      </c>
      <c r="G8" s="28">
        <f t="shared" ref="G8:G70" si="1">F8-E8</f>
        <v>108407.13000000012</v>
      </c>
      <c r="H8" s="13">
        <f t="shared" ref="H8:I23" si="2">E8/C8</f>
        <v>7.8086985979791787E-2</v>
      </c>
      <c r="I8" s="13">
        <f t="shared" si="2"/>
        <v>0.19541154168272942</v>
      </c>
    </row>
    <row r="9" spans="1:9">
      <c r="A9" s="25"/>
      <c r="B9" s="21"/>
      <c r="C9" s="29"/>
      <c r="D9" s="29"/>
      <c r="E9" s="29"/>
      <c r="F9" s="29"/>
      <c r="G9" s="29"/>
      <c r="H9" s="14"/>
      <c r="I9" s="14"/>
    </row>
    <row r="10" spans="1:9">
      <c r="A10" s="22" t="s">
        <v>7</v>
      </c>
      <c r="B10" s="16" t="s">
        <v>8</v>
      </c>
      <c r="C10" s="28">
        <v>15547345.65</v>
      </c>
      <c r="D10" s="28">
        <v>9752487.3399999999</v>
      </c>
      <c r="E10" s="28">
        <v>2049484.7</v>
      </c>
      <c r="F10" s="28">
        <v>2066794.3</v>
      </c>
      <c r="G10" s="28">
        <f t="shared" si="1"/>
        <v>17309.600000000093</v>
      </c>
      <c r="H10" s="13">
        <f>E10/C10</f>
        <v>0.13182216091014867</v>
      </c>
      <c r="I10" s="13">
        <f t="shared" si="2"/>
        <v>0.21192483803829271</v>
      </c>
    </row>
    <row r="11" spans="1:9">
      <c r="A11" s="22"/>
      <c r="B11" s="16"/>
      <c r="C11" s="29"/>
      <c r="D11" s="29"/>
      <c r="E11" s="29"/>
      <c r="F11" s="29"/>
      <c r="G11" s="29"/>
      <c r="H11" s="14"/>
      <c r="I11" s="14"/>
    </row>
    <row r="12" spans="1:9" ht="96.75" customHeight="1">
      <c r="A12" s="6" t="s">
        <v>9</v>
      </c>
      <c r="B12" s="4" t="s">
        <v>10</v>
      </c>
      <c r="C12" s="9">
        <v>4153996.99</v>
      </c>
      <c r="D12" s="9">
        <v>5281046</v>
      </c>
      <c r="E12" s="11">
        <v>547721.69999999995</v>
      </c>
      <c r="F12" s="9">
        <v>985763.85</v>
      </c>
      <c r="G12" s="9">
        <f t="shared" si="1"/>
        <v>438042.15</v>
      </c>
      <c r="H12" s="8">
        <f>E12/C12</f>
        <v>0.13185413983653366</v>
      </c>
      <c r="I12" s="8">
        <f t="shared" si="2"/>
        <v>0.186660720243679</v>
      </c>
    </row>
    <row r="13" spans="1:9">
      <c r="A13" s="20" t="s">
        <v>11</v>
      </c>
      <c r="B13" s="17">
        <v>2</v>
      </c>
      <c r="C13" s="28">
        <f>C15+C16+C18</f>
        <v>23078481</v>
      </c>
      <c r="D13" s="28">
        <f t="shared" ref="D13:F13" si="3">D15+D16+D18</f>
        <v>23352154</v>
      </c>
      <c r="E13" s="28">
        <f t="shared" si="3"/>
        <v>4865933.2299999995</v>
      </c>
      <c r="F13" s="28">
        <f t="shared" si="3"/>
        <v>5898830.4299999997</v>
      </c>
      <c r="G13" s="28">
        <f t="shared" si="1"/>
        <v>1032897.2000000002</v>
      </c>
      <c r="H13" s="13">
        <f>E13/C13</f>
        <v>0.21084287263100199</v>
      </c>
      <c r="I13" s="13">
        <f t="shared" si="2"/>
        <v>0.25260326863209276</v>
      </c>
    </row>
    <row r="14" spans="1:9">
      <c r="A14" s="20"/>
      <c r="B14" s="17"/>
      <c r="C14" s="29"/>
      <c r="D14" s="29"/>
      <c r="E14" s="29"/>
      <c r="F14" s="29"/>
      <c r="G14" s="29"/>
      <c r="H14" s="14"/>
      <c r="I14" s="14"/>
    </row>
    <row r="15" spans="1:9" ht="114" customHeight="1">
      <c r="A15" s="6" t="s">
        <v>12</v>
      </c>
      <c r="B15" s="4" t="s">
        <v>13</v>
      </c>
      <c r="C15" s="9">
        <v>1771400</v>
      </c>
      <c r="D15" s="9">
        <v>1771400</v>
      </c>
      <c r="E15" s="11">
        <v>278996.34000000003</v>
      </c>
      <c r="F15" s="9">
        <v>373726.77</v>
      </c>
      <c r="G15" s="9">
        <f t="shared" si="1"/>
        <v>94730.43</v>
      </c>
      <c r="H15" s="8">
        <f>E15/C15</f>
        <v>0.15750047420119681</v>
      </c>
      <c r="I15" s="8">
        <f t="shared" si="2"/>
        <v>0.21097819239019985</v>
      </c>
    </row>
    <row r="16" spans="1:9">
      <c r="A16" s="22" t="s">
        <v>14</v>
      </c>
      <c r="B16" s="16" t="s">
        <v>15</v>
      </c>
      <c r="C16" s="28">
        <v>12269978</v>
      </c>
      <c r="D16" s="28">
        <v>12338004</v>
      </c>
      <c r="E16" s="28">
        <v>2937662.34</v>
      </c>
      <c r="F16" s="28">
        <v>2962868.46</v>
      </c>
      <c r="G16" s="28">
        <f>F16-E16</f>
        <v>25206.120000000112</v>
      </c>
      <c r="H16" s="13">
        <f>E16/C16</f>
        <v>0.23941871289418773</v>
      </c>
      <c r="I16" s="13">
        <f>F16/D16</f>
        <v>0.24014163555142307</v>
      </c>
    </row>
    <row r="17" spans="1:9">
      <c r="A17" s="22"/>
      <c r="B17" s="16"/>
      <c r="C17" s="29"/>
      <c r="D17" s="29"/>
      <c r="E17" s="29"/>
      <c r="F17" s="29"/>
      <c r="G17" s="29"/>
      <c r="H17" s="14"/>
      <c r="I17" s="14"/>
    </row>
    <row r="18" spans="1:9" ht="94.5" customHeight="1">
      <c r="A18" s="6" t="s">
        <v>16</v>
      </c>
      <c r="B18" s="4" t="s">
        <v>17</v>
      </c>
      <c r="C18" s="9">
        <v>9037103</v>
      </c>
      <c r="D18" s="9">
        <v>9242750</v>
      </c>
      <c r="E18" s="11">
        <v>1649274.55</v>
      </c>
      <c r="F18" s="9">
        <v>2562235.2000000002</v>
      </c>
      <c r="G18" s="9">
        <f t="shared" si="1"/>
        <v>912960.65000000014</v>
      </c>
      <c r="H18" s="8">
        <f t="shared" ref="H18:I57" si="4">E18/C18</f>
        <v>0.18250035990515986</v>
      </c>
      <c r="I18" s="8">
        <f t="shared" si="2"/>
        <v>0.27721567715236267</v>
      </c>
    </row>
    <row r="19" spans="1:9" ht="61.5" customHeight="1">
      <c r="A19" s="7" t="s">
        <v>18</v>
      </c>
      <c r="B19" s="5">
        <v>3</v>
      </c>
      <c r="C19" s="9">
        <f>C20+C21+C23</f>
        <v>294588128.48000002</v>
      </c>
      <c r="D19" s="9">
        <f t="shared" ref="D19:G19" si="5">D20+D21+D23</f>
        <v>284946955.31999999</v>
      </c>
      <c r="E19" s="9">
        <f t="shared" si="5"/>
        <v>50399680.13000001</v>
      </c>
      <c r="F19" s="9">
        <f t="shared" si="5"/>
        <v>59085457.220000006</v>
      </c>
      <c r="G19" s="9">
        <f t="shared" si="5"/>
        <v>8685777.0899999961</v>
      </c>
      <c r="H19" s="8">
        <f t="shared" si="4"/>
        <v>0.1710852381935741</v>
      </c>
      <c r="I19" s="8">
        <f t="shared" si="2"/>
        <v>0.20735598719995479</v>
      </c>
    </row>
    <row r="20" spans="1:9" ht="140.25" customHeight="1">
      <c r="A20" s="6" t="s">
        <v>19</v>
      </c>
      <c r="B20" s="4" t="s">
        <v>20</v>
      </c>
      <c r="C20" s="9">
        <v>8310822</v>
      </c>
      <c r="D20" s="9">
        <v>8503995</v>
      </c>
      <c r="E20" s="11">
        <v>1446649.59</v>
      </c>
      <c r="F20" s="9">
        <v>1533864.52</v>
      </c>
      <c r="G20" s="9">
        <f t="shared" si="1"/>
        <v>87214.929999999935</v>
      </c>
      <c r="H20" s="8">
        <f t="shared" si="4"/>
        <v>0.17406817159602264</v>
      </c>
      <c r="I20" s="8">
        <f t="shared" si="2"/>
        <v>0.1803698755702467</v>
      </c>
    </row>
    <row r="21" spans="1:9">
      <c r="A21" s="22" t="s">
        <v>21</v>
      </c>
      <c r="B21" s="16" t="s">
        <v>22</v>
      </c>
      <c r="C21" s="28">
        <v>274694110.06999999</v>
      </c>
      <c r="D21" s="28">
        <v>264119897.31999999</v>
      </c>
      <c r="E21" s="28">
        <v>46787024.590000004</v>
      </c>
      <c r="F21" s="28">
        <v>55513092.57</v>
      </c>
      <c r="G21" s="28">
        <f>F21-E21</f>
        <v>8726067.9799999967</v>
      </c>
      <c r="H21" s="13">
        <f>E21/C21</f>
        <v>0.17032409096095041</v>
      </c>
      <c r="I21" s="13">
        <f>F21/D21</f>
        <v>0.21018141053849476</v>
      </c>
    </row>
    <row r="22" spans="1:9">
      <c r="A22" s="22"/>
      <c r="B22" s="16"/>
      <c r="C22" s="29"/>
      <c r="D22" s="29"/>
      <c r="E22" s="29"/>
      <c r="F22" s="29"/>
      <c r="G22" s="29"/>
      <c r="H22" s="14"/>
      <c r="I22" s="14"/>
    </row>
    <row r="23" spans="1:9" ht="94.5" customHeight="1">
      <c r="A23" s="6" t="s">
        <v>23</v>
      </c>
      <c r="B23" s="4" t="s">
        <v>24</v>
      </c>
      <c r="C23" s="9">
        <v>11583196.41</v>
      </c>
      <c r="D23" s="9">
        <v>12323063</v>
      </c>
      <c r="E23" s="11">
        <v>2166005.9500000002</v>
      </c>
      <c r="F23" s="9">
        <v>2038500.13</v>
      </c>
      <c r="G23" s="9">
        <f t="shared" si="1"/>
        <v>-127505.8200000003</v>
      </c>
      <c r="H23" s="8">
        <f t="shared" si="4"/>
        <v>0.18699552984615239</v>
      </c>
      <c r="I23" s="8">
        <f t="shared" si="2"/>
        <v>0.16542154576341936</v>
      </c>
    </row>
    <row r="24" spans="1:9" ht="61.5" customHeight="1">
      <c r="A24" s="7" t="s">
        <v>25</v>
      </c>
      <c r="B24" s="5">
        <v>4</v>
      </c>
      <c r="C24" s="9">
        <f>C25</f>
        <v>185000</v>
      </c>
      <c r="D24" s="11">
        <f t="shared" ref="D24:G24" si="6">D25</f>
        <v>285000</v>
      </c>
      <c r="E24" s="11">
        <f t="shared" si="6"/>
        <v>0</v>
      </c>
      <c r="F24" s="11">
        <f t="shared" si="6"/>
        <v>9000</v>
      </c>
      <c r="G24" s="11">
        <f t="shared" si="6"/>
        <v>9000</v>
      </c>
      <c r="H24" s="8">
        <f t="shared" si="4"/>
        <v>0</v>
      </c>
      <c r="I24" s="8">
        <f t="shared" si="4"/>
        <v>3.1578947368421054E-2</v>
      </c>
    </row>
    <row r="25" spans="1:9" ht="65.25" customHeight="1">
      <c r="A25" s="6" t="s">
        <v>26</v>
      </c>
      <c r="B25" s="5"/>
      <c r="C25" s="9">
        <v>185000</v>
      </c>
      <c r="D25" s="9">
        <v>285000</v>
      </c>
      <c r="E25" s="9">
        <v>0</v>
      </c>
      <c r="F25" s="9">
        <v>9000</v>
      </c>
      <c r="G25" s="9">
        <f t="shared" si="1"/>
        <v>9000</v>
      </c>
      <c r="H25" s="8">
        <f t="shared" si="4"/>
        <v>0</v>
      </c>
      <c r="I25" s="8">
        <f t="shared" si="4"/>
        <v>3.1578947368421054E-2</v>
      </c>
    </row>
    <row r="26" spans="1:9" ht="58.5" customHeight="1">
      <c r="A26" s="7" t="s">
        <v>27</v>
      </c>
      <c r="B26" s="5">
        <v>5</v>
      </c>
      <c r="C26" s="9">
        <f>C27</f>
        <v>1003502.4</v>
      </c>
      <c r="D26" s="11">
        <f t="shared" ref="D26:G26" si="7">D27</f>
        <v>125000</v>
      </c>
      <c r="E26" s="11">
        <f t="shared" si="7"/>
        <v>157928.79999999999</v>
      </c>
      <c r="F26" s="11">
        <f t="shared" si="7"/>
        <v>5500</v>
      </c>
      <c r="G26" s="11">
        <f t="shared" si="7"/>
        <v>-152428.79999999999</v>
      </c>
      <c r="H26" s="8">
        <f t="shared" si="4"/>
        <v>0.15737760069133863</v>
      </c>
      <c r="I26" s="8">
        <f t="shared" si="4"/>
        <v>4.3999999999999997E-2</v>
      </c>
    </row>
    <row r="27" spans="1:9" ht="92.25" customHeight="1">
      <c r="A27" s="6" t="s">
        <v>28</v>
      </c>
      <c r="B27" s="4" t="s">
        <v>29</v>
      </c>
      <c r="C27" s="9">
        <v>1003502.4</v>
      </c>
      <c r="D27" s="9">
        <v>125000</v>
      </c>
      <c r="E27" s="9">
        <v>157928.79999999999</v>
      </c>
      <c r="F27" s="9">
        <v>5500</v>
      </c>
      <c r="G27" s="9">
        <f t="shared" si="1"/>
        <v>-152428.79999999999</v>
      </c>
      <c r="H27" s="8">
        <f t="shared" si="4"/>
        <v>0.15737760069133863</v>
      </c>
      <c r="I27" s="8">
        <f t="shared" si="4"/>
        <v>4.3999999999999997E-2</v>
      </c>
    </row>
    <row r="28" spans="1:9" ht="57.75" customHeight="1">
      <c r="A28" s="7" t="s">
        <v>30</v>
      </c>
      <c r="B28" s="5">
        <v>6</v>
      </c>
      <c r="C28" s="9">
        <f>C29</f>
        <v>2764912</v>
      </c>
      <c r="D28" s="11">
        <f t="shared" ref="D28:G28" si="8">D29</f>
        <v>2657000</v>
      </c>
      <c r="E28" s="11">
        <f t="shared" si="8"/>
        <v>0</v>
      </c>
      <c r="F28" s="11">
        <f t="shared" si="8"/>
        <v>0</v>
      </c>
      <c r="G28" s="11">
        <f t="shared" si="8"/>
        <v>0</v>
      </c>
      <c r="H28" s="8">
        <f t="shared" si="4"/>
        <v>0</v>
      </c>
      <c r="I28" s="8">
        <f t="shared" si="4"/>
        <v>0</v>
      </c>
    </row>
    <row r="29" spans="1:9" ht="93" customHeight="1">
      <c r="A29" s="6" t="s">
        <v>31</v>
      </c>
      <c r="B29" s="4" t="s">
        <v>32</v>
      </c>
      <c r="C29" s="9">
        <v>2764912</v>
      </c>
      <c r="D29" s="9">
        <v>2657000</v>
      </c>
      <c r="E29" s="9">
        <v>0</v>
      </c>
      <c r="F29" s="9">
        <v>0</v>
      </c>
      <c r="G29" s="9">
        <f t="shared" si="1"/>
        <v>0</v>
      </c>
      <c r="H29" s="8">
        <f t="shared" si="4"/>
        <v>0</v>
      </c>
      <c r="I29" s="8">
        <f t="shared" si="4"/>
        <v>0</v>
      </c>
    </row>
    <row r="30" spans="1:9" ht="62.25" customHeight="1">
      <c r="A30" s="7" t="s">
        <v>33</v>
      </c>
      <c r="B30" s="5">
        <v>7</v>
      </c>
      <c r="C30" s="9">
        <f>C31+C32</f>
        <v>11552002.279999999</v>
      </c>
      <c r="D30" s="9">
        <f t="shared" ref="D30:G30" si="9">D31+D32</f>
        <v>1585454.4</v>
      </c>
      <c r="E30" s="9">
        <f t="shared" si="9"/>
        <v>3470125.57</v>
      </c>
      <c r="F30" s="9">
        <f t="shared" si="9"/>
        <v>183662.1</v>
      </c>
      <c r="G30" s="9">
        <f t="shared" si="9"/>
        <v>-3286463.4699999997</v>
      </c>
      <c r="H30" s="8">
        <f t="shared" si="4"/>
        <v>0.30039169711798219</v>
      </c>
      <c r="I30" s="8">
        <f t="shared" si="4"/>
        <v>0.11584193149925978</v>
      </c>
    </row>
    <row r="31" spans="1:9" ht="96.75" customHeight="1">
      <c r="A31" s="6" t="s">
        <v>34</v>
      </c>
      <c r="B31" s="4" t="s">
        <v>35</v>
      </c>
      <c r="C31" s="9">
        <v>808113.24</v>
      </c>
      <c r="D31" s="9">
        <v>367324.2</v>
      </c>
      <c r="E31" s="11">
        <v>202028.31</v>
      </c>
      <c r="F31" s="9">
        <v>91831.05</v>
      </c>
      <c r="G31" s="9">
        <f t="shared" si="1"/>
        <v>-110197.26</v>
      </c>
      <c r="H31" s="8">
        <f t="shared" si="4"/>
        <v>0.25</v>
      </c>
      <c r="I31" s="8">
        <f t="shared" si="4"/>
        <v>0.25</v>
      </c>
    </row>
    <row r="32" spans="1:9">
      <c r="A32" s="27" t="s">
        <v>36</v>
      </c>
      <c r="B32" s="17" t="s">
        <v>37</v>
      </c>
      <c r="C32" s="28">
        <v>10743889.039999999</v>
      </c>
      <c r="D32" s="28">
        <v>1218130.2</v>
      </c>
      <c r="E32" s="28">
        <v>3268097.26</v>
      </c>
      <c r="F32" s="28">
        <v>91831.05</v>
      </c>
      <c r="G32" s="28">
        <f t="shared" si="1"/>
        <v>-3176266.21</v>
      </c>
      <c r="H32" s="13">
        <f t="shared" si="4"/>
        <v>0.30418196314506984</v>
      </c>
      <c r="I32" s="13">
        <f t="shared" si="4"/>
        <v>7.5386892140101289E-2</v>
      </c>
    </row>
    <row r="33" spans="1:9">
      <c r="A33" s="27"/>
      <c r="B33" s="17"/>
      <c r="C33" s="30"/>
      <c r="D33" s="30"/>
      <c r="E33" s="30"/>
      <c r="F33" s="30"/>
      <c r="G33" s="30"/>
      <c r="H33" s="15"/>
      <c r="I33" s="15"/>
    </row>
    <row r="34" spans="1:9">
      <c r="A34" s="27"/>
      <c r="B34" s="17"/>
      <c r="C34" s="29"/>
      <c r="D34" s="29"/>
      <c r="E34" s="29"/>
      <c r="F34" s="29"/>
      <c r="G34" s="29"/>
      <c r="H34" s="14"/>
      <c r="I34" s="14"/>
    </row>
    <row r="35" spans="1:9" ht="107.25" customHeight="1">
      <c r="A35" s="7" t="s">
        <v>38</v>
      </c>
      <c r="B35" s="5">
        <v>8</v>
      </c>
      <c r="C35" s="9">
        <f>C36+C37+C39</f>
        <v>1979210</v>
      </c>
      <c r="D35" s="9">
        <f t="shared" ref="D35:G35" si="10">D36+D37+D39</f>
        <v>1507000</v>
      </c>
      <c r="E35" s="9">
        <f t="shared" si="10"/>
        <v>29050</v>
      </c>
      <c r="F35" s="12">
        <f t="shared" si="10"/>
        <v>32030</v>
      </c>
      <c r="G35" s="9">
        <f t="shared" si="10"/>
        <v>2980</v>
      </c>
      <c r="H35" s="8">
        <f t="shared" si="4"/>
        <v>1.4677573375235575E-2</v>
      </c>
      <c r="I35" s="8">
        <f t="shared" si="4"/>
        <v>2.1254147312541473E-2</v>
      </c>
    </row>
    <row r="36" spans="1:9" ht="138" customHeight="1">
      <c r="A36" s="6" t="s">
        <v>39</v>
      </c>
      <c r="B36" s="4" t="s">
        <v>40</v>
      </c>
      <c r="C36" s="9">
        <v>154000</v>
      </c>
      <c r="D36" s="9">
        <v>154000</v>
      </c>
      <c r="E36" s="11">
        <v>4860</v>
      </c>
      <c r="F36" s="9">
        <v>4500</v>
      </c>
      <c r="G36" s="9">
        <f t="shared" si="1"/>
        <v>-360</v>
      </c>
      <c r="H36" s="8">
        <f t="shared" si="4"/>
        <v>3.1558441558441556E-2</v>
      </c>
      <c r="I36" s="8">
        <f t="shared" si="4"/>
        <v>2.922077922077922E-2</v>
      </c>
    </row>
    <row r="37" spans="1:9">
      <c r="A37" s="22" t="s">
        <v>41</v>
      </c>
      <c r="B37" s="18" t="s">
        <v>42</v>
      </c>
      <c r="C37" s="28">
        <v>265000</v>
      </c>
      <c r="D37" s="28">
        <v>265000</v>
      </c>
      <c r="E37" s="28">
        <v>24190</v>
      </c>
      <c r="F37" s="28">
        <v>27530</v>
      </c>
      <c r="G37" s="28">
        <f t="shared" si="1"/>
        <v>3340</v>
      </c>
      <c r="H37" s="13">
        <f t="shared" si="4"/>
        <v>9.1283018867924531E-2</v>
      </c>
      <c r="I37" s="13">
        <f t="shared" si="4"/>
        <v>0.1038867924528302</v>
      </c>
    </row>
    <row r="38" spans="1:9">
      <c r="A38" s="22"/>
      <c r="B38" s="19"/>
      <c r="C38" s="29"/>
      <c r="D38" s="29"/>
      <c r="E38" s="29"/>
      <c r="F38" s="29"/>
      <c r="G38" s="29"/>
      <c r="H38" s="14"/>
      <c r="I38" s="14"/>
    </row>
    <row r="39" spans="1:9">
      <c r="A39" s="22" t="s">
        <v>43</v>
      </c>
      <c r="B39" s="16" t="s">
        <v>44</v>
      </c>
      <c r="C39" s="28">
        <v>1560210</v>
      </c>
      <c r="D39" s="28">
        <v>1088000</v>
      </c>
      <c r="E39" s="28">
        <v>0</v>
      </c>
      <c r="F39" s="28">
        <v>0</v>
      </c>
      <c r="G39" s="28">
        <f t="shared" si="1"/>
        <v>0</v>
      </c>
      <c r="H39" s="13">
        <f t="shared" si="4"/>
        <v>0</v>
      </c>
      <c r="I39" s="13">
        <f t="shared" si="4"/>
        <v>0</v>
      </c>
    </row>
    <row r="40" spans="1:9">
      <c r="A40" s="22"/>
      <c r="B40" s="16"/>
      <c r="C40" s="30"/>
      <c r="D40" s="30"/>
      <c r="E40" s="30"/>
      <c r="F40" s="30"/>
      <c r="G40" s="30"/>
      <c r="H40" s="15"/>
      <c r="I40" s="15"/>
    </row>
    <row r="41" spans="1:9">
      <c r="A41" s="22"/>
      <c r="B41" s="16"/>
      <c r="C41" s="29"/>
      <c r="D41" s="29"/>
      <c r="E41" s="29"/>
      <c r="F41" s="29"/>
      <c r="G41" s="29"/>
      <c r="H41" s="14"/>
      <c r="I41" s="14"/>
    </row>
    <row r="42" spans="1:9" ht="42.75" customHeight="1">
      <c r="A42" s="5" t="s">
        <v>45</v>
      </c>
      <c r="B42" s="5">
        <v>9</v>
      </c>
      <c r="C42" s="9">
        <f>C43</f>
        <v>50000</v>
      </c>
      <c r="D42" s="11">
        <f t="shared" ref="D42:G42" si="11">D43</f>
        <v>50000</v>
      </c>
      <c r="E42" s="11">
        <f t="shared" si="11"/>
        <v>0</v>
      </c>
      <c r="F42" s="11">
        <f t="shared" si="11"/>
        <v>0</v>
      </c>
      <c r="G42" s="11">
        <f t="shared" si="11"/>
        <v>0</v>
      </c>
      <c r="H42" s="8">
        <f t="shared" si="4"/>
        <v>0</v>
      </c>
      <c r="I42" s="8">
        <f t="shared" si="4"/>
        <v>0</v>
      </c>
    </row>
    <row r="43" spans="1:9" ht="72.75" customHeight="1">
      <c r="A43" s="3" t="s">
        <v>46</v>
      </c>
      <c r="B43" s="4" t="s">
        <v>47</v>
      </c>
      <c r="C43" s="9">
        <v>50000</v>
      </c>
      <c r="D43" s="9">
        <v>50000</v>
      </c>
      <c r="E43" s="9">
        <v>0</v>
      </c>
      <c r="F43" s="9">
        <v>0</v>
      </c>
      <c r="G43" s="9">
        <f t="shared" si="1"/>
        <v>0</v>
      </c>
      <c r="H43" s="8">
        <f t="shared" si="4"/>
        <v>0</v>
      </c>
      <c r="I43" s="8">
        <f t="shared" si="4"/>
        <v>0</v>
      </c>
    </row>
    <row r="44" spans="1:9" ht="60" customHeight="1">
      <c r="A44" s="7" t="s">
        <v>48</v>
      </c>
      <c r="B44" s="5">
        <v>10</v>
      </c>
      <c r="C44" s="9">
        <f>C45+C48</f>
        <v>737594</v>
      </c>
      <c r="D44" s="9">
        <f t="shared" ref="D44:G44" si="12">D45+D48</f>
        <v>659679</v>
      </c>
      <c r="E44" s="9">
        <f t="shared" si="12"/>
        <v>164575.13</v>
      </c>
      <c r="F44" s="9">
        <f t="shared" si="12"/>
        <v>146044.01</v>
      </c>
      <c r="G44" s="9">
        <f t="shared" si="12"/>
        <v>-18531.12000000001</v>
      </c>
      <c r="H44" s="8">
        <f t="shared" si="4"/>
        <v>0.22312427975281796</v>
      </c>
      <c r="I44" s="8">
        <f t="shared" si="4"/>
        <v>0.2213864773624748</v>
      </c>
    </row>
    <row r="45" spans="1:9">
      <c r="A45" s="22" t="s">
        <v>49</v>
      </c>
      <c r="B45" s="16" t="s">
        <v>50</v>
      </c>
      <c r="C45" s="28">
        <v>394200</v>
      </c>
      <c r="D45" s="28">
        <v>334200</v>
      </c>
      <c r="E45" s="28">
        <v>89237.3</v>
      </c>
      <c r="F45" s="28">
        <v>65352.67</v>
      </c>
      <c r="G45" s="28">
        <f t="shared" si="1"/>
        <v>-23884.630000000005</v>
      </c>
      <c r="H45" s="13">
        <f t="shared" si="4"/>
        <v>0.22637569761542364</v>
      </c>
      <c r="I45" s="13">
        <f t="shared" si="4"/>
        <v>0.19554958108916815</v>
      </c>
    </row>
    <row r="46" spans="1:9">
      <c r="A46" s="22"/>
      <c r="B46" s="16"/>
      <c r="C46" s="30"/>
      <c r="D46" s="30"/>
      <c r="E46" s="30"/>
      <c r="F46" s="30"/>
      <c r="G46" s="30"/>
      <c r="H46" s="15"/>
      <c r="I46" s="15"/>
    </row>
    <row r="47" spans="1:9">
      <c r="A47" s="22"/>
      <c r="B47" s="16"/>
      <c r="C47" s="29"/>
      <c r="D47" s="29"/>
      <c r="E47" s="29"/>
      <c r="F47" s="29"/>
      <c r="G47" s="29"/>
      <c r="H47" s="14"/>
      <c r="I47" s="14"/>
    </row>
    <row r="48" spans="1:9" ht="108.75" customHeight="1">
      <c r="A48" s="6" t="s">
        <v>51</v>
      </c>
      <c r="B48" s="5">
        <v>102</v>
      </c>
      <c r="C48" s="9">
        <v>343394</v>
      </c>
      <c r="D48" s="9">
        <v>325479</v>
      </c>
      <c r="E48" s="11">
        <v>75337.83</v>
      </c>
      <c r="F48" s="9">
        <v>80691.34</v>
      </c>
      <c r="G48" s="9">
        <f t="shared" si="1"/>
        <v>5353.5099999999948</v>
      </c>
      <c r="H48" s="8">
        <f t="shared" si="4"/>
        <v>0.21939180649632783</v>
      </c>
      <c r="I48" s="8">
        <f t="shared" si="4"/>
        <v>0.24791565661686313</v>
      </c>
    </row>
    <row r="49" spans="1:9">
      <c r="A49" s="20" t="s">
        <v>52</v>
      </c>
      <c r="B49" s="17">
        <v>11</v>
      </c>
      <c r="C49" s="28">
        <f>C51+C54+C56</f>
        <v>52480950.5</v>
      </c>
      <c r="D49" s="28">
        <f t="shared" ref="D49:G49" si="13">D51+D54+D56</f>
        <v>52816351.219999999</v>
      </c>
      <c r="E49" s="28">
        <f t="shared" si="13"/>
        <v>435270.24</v>
      </c>
      <c r="F49" s="28">
        <f t="shared" si="13"/>
        <v>754889.23</v>
      </c>
      <c r="G49" s="28">
        <f t="shared" si="13"/>
        <v>319618.99</v>
      </c>
      <c r="H49" s="13">
        <f t="shared" si="4"/>
        <v>8.2938711256763543E-3</v>
      </c>
      <c r="I49" s="13">
        <f t="shared" si="4"/>
        <v>1.4292718307169725E-2</v>
      </c>
    </row>
    <row r="50" spans="1:9">
      <c r="A50" s="20"/>
      <c r="B50" s="17"/>
      <c r="C50" s="29"/>
      <c r="D50" s="29"/>
      <c r="E50" s="29"/>
      <c r="F50" s="29"/>
      <c r="G50" s="29"/>
      <c r="H50" s="14"/>
      <c r="I50" s="14"/>
    </row>
    <row r="51" spans="1:9">
      <c r="A51" s="22" t="s">
        <v>53</v>
      </c>
      <c r="B51" s="16" t="s">
        <v>54</v>
      </c>
      <c r="C51" s="28">
        <v>52073050.5</v>
      </c>
      <c r="D51" s="28">
        <v>52376351.219999999</v>
      </c>
      <c r="E51" s="28">
        <v>356403.8</v>
      </c>
      <c r="F51" s="28">
        <v>698397.72</v>
      </c>
      <c r="G51" s="28">
        <f t="shared" si="1"/>
        <v>341993.92</v>
      </c>
      <c r="H51" s="13">
        <f t="shared" si="4"/>
        <v>6.8443042337225854E-3</v>
      </c>
      <c r="I51" s="13">
        <f t="shared" si="4"/>
        <v>1.3334218664192011E-2</v>
      </c>
    </row>
    <row r="52" spans="1:9">
      <c r="A52" s="22"/>
      <c r="B52" s="16"/>
      <c r="C52" s="30"/>
      <c r="D52" s="30"/>
      <c r="E52" s="30"/>
      <c r="F52" s="30"/>
      <c r="G52" s="30"/>
      <c r="H52" s="15"/>
      <c r="I52" s="15"/>
    </row>
    <row r="53" spans="1:9">
      <c r="A53" s="22"/>
      <c r="B53" s="16"/>
      <c r="C53" s="29"/>
      <c r="D53" s="29"/>
      <c r="E53" s="29"/>
      <c r="F53" s="29"/>
      <c r="G53" s="29"/>
      <c r="H53" s="14"/>
      <c r="I53" s="14"/>
    </row>
    <row r="54" spans="1:9" ht="66" customHeight="1">
      <c r="A54" s="6" t="s">
        <v>55</v>
      </c>
      <c r="B54" s="16" t="s">
        <v>57</v>
      </c>
      <c r="C54" s="28">
        <v>300000</v>
      </c>
      <c r="D54" s="28">
        <v>300000</v>
      </c>
      <c r="E54" s="28">
        <v>43866.44</v>
      </c>
      <c r="F54" s="28">
        <v>56491.51</v>
      </c>
      <c r="G54" s="28">
        <f t="shared" si="1"/>
        <v>12625.07</v>
      </c>
      <c r="H54" s="13">
        <f t="shared" si="4"/>
        <v>0.14622146666666666</v>
      </c>
      <c r="I54" s="13">
        <f t="shared" si="4"/>
        <v>0.18830503333333334</v>
      </c>
    </row>
    <row r="55" spans="1:9" ht="63.75" customHeight="1">
      <c r="A55" s="6" t="s">
        <v>56</v>
      </c>
      <c r="B55" s="16"/>
      <c r="C55" s="29"/>
      <c r="D55" s="29"/>
      <c r="E55" s="29"/>
      <c r="F55" s="29"/>
      <c r="G55" s="29"/>
      <c r="H55" s="14"/>
      <c r="I55" s="14"/>
    </row>
    <row r="56" spans="1:9" ht="126" customHeight="1">
      <c r="A56" s="6" t="s">
        <v>58</v>
      </c>
      <c r="B56" s="4" t="s">
        <v>59</v>
      </c>
      <c r="C56" s="9">
        <v>107900</v>
      </c>
      <c r="D56" s="9">
        <v>140000</v>
      </c>
      <c r="E56" s="11">
        <v>35000</v>
      </c>
      <c r="F56" s="9">
        <v>0</v>
      </c>
      <c r="G56" s="9">
        <f t="shared" si="1"/>
        <v>-35000</v>
      </c>
      <c r="H56" s="8">
        <f t="shared" si="4"/>
        <v>0.32437442075996292</v>
      </c>
      <c r="I56" s="8">
        <f t="shared" si="4"/>
        <v>0</v>
      </c>
    </row>
    <row r="57" spans="1:9" ht="58.5" customHeight="1">
      <c r="A57" s="5" t="s">
        <v>60</v>
      </c>
      <c r="B57" s="5">
        <v>12</v>
      </c>
      <c r="C57" s="9">
        <f>C58+C59</f>
        <v>292000</v>
      </c>
      <c r="D57" s="11">
        <f t="shared" ref="D57:G57" si="14">D58+D59</f>
        <v>307000</v>
      </c>
      <c r="E57" s="11">
        <f t="shared" si="14"/>
        <v>43236.39</v>
      </c>
      <c r="F57" s="11">
        <f t="shared" si="14"/>
        <v>41845.71</v>
      </c>
      <c r="G57" s="11">
        <f t="shared" si="14"/>
        <v>-1390.6800000000003</v>
      </c>
      <c r="H57" s="8">
        <f t="shared" si="4"/>
        <v>0.1480698287671233</v>
      </c>
      <c r="I57" s="8">
        <f t="shared" si="4"/>
        <v>0.13630524429967428</v>
      </c>
    </row>
    <row r="58" spans="1:9" ht="94.5" customHeight="1">
      <c r="A58" s="6" t="s">
        <v>61</v>
      </c>
      <c r="B58" s="4" t="s">
        <v>62</v>
      </c>
      <c r="C58" s="9">
        <v>237000</v>
      </c>
      <c r="D58" s="9">
        <v>237000</v>
      </c>
      <c r="E58" s="11">
        <v>43236.39</v>
      </c>
      <c r="F58" s="9">
        <v>41845.71</v>
      </c>
      <c r="G58" s="9">
        <f t="shared" si="1"/>
        <v>-1390.6800000000003</v>
      </c>
      <c r="H58" s="8">
        <f>E58/C58</f>
        <v>0.18243202531645569</v>
      </c>
      <c r="I58" s="8">
        <f t="shared" ref="I58:I70" si="15">F58/D58</f>
        <v>0.17656417721518988</v>
      </c>
    </row>
    <row r="59" spans="1:9" ht="94.5" customHeight="1">
      <c r="A59" s="6" t="s">
        <v>63</v>
      </c>
      <c r="B59" s="4" t="s">
        <v>64</v>
      </c>
      <c r="C59" s="9">
        <v>55000</v>
      </c>
      <c r="D59" s="9">
        <v>70000</v>
      </c>
      <c r="E59" s="11">
        <v>0</v>
      </c>
      <c r="F59" s="9">
        <v>0</v>
      </c>
      <c r="G59" s="9">
        <f t="shared" si="1"/>
        <v>0</v>
      </c>
      <c r="H59" s="8">
        <f t="shared" ref="H59:H60" si="16">E59/C59</f>
        <v>0</v>
      </c>
      <c r="I59" s="8">
        <f t="shared" si="15"/>
        <v>0</v>
      </c>
    </row>
    <row r="60" spans="1:9" ht="75" customHeight="1">
      <c r="A60" s="7" t="s">
        <v>65</v>
      </c>
      <c r="B60" s="5">
        <v>13</v>
      </c>
      <c r="C60" s="9">
        <f>C61+C64+C65</f>
        <v>7847062.1799999997</v>
      </c>
      <c r="D60" s="11">
        <f t="shared" ref="D60:G60" si="17">D61+D64+D65</f>
        <v>7625770</v>
      </c>
      <c r="E60" s="11">
        <f t="shared" si="17"/>
        <v>1147835.33</v>
      </c>
      <c r="F60" s="11">
        <f t="shared" si="17"/>
        <v>776308.11</v>
      </c>
      <c r="G60" s="11">
        <f t="shared" si="17"/>
        <v>-371527.22</v>
      </c>
      <c r="H60" s="8">
        <f t="shared" si="16"/>
        <v>0.14627580407423255</v>
      </c>
      <c r="I60" s="8">
        <f t="shared" si="15"/>
        <v>0.10180061947842643</v>
      </c>
    </row>
    <row r="61" spans="1:9">
      <c r="A61" s="22" t="s">
        <v>66</v>
      </c>
      <c r="B61" s="16" t="s">
        <v>67</v>
      </c>
      <c r="C61" s="28">
        <v>2445400</v>
      </c>
      <c r="D61" s="28">
        <v>1776070</v>
      </c>
      <c r="E61" s="28">
        <v>156880</v>
      </c>
      <c r="F61" s="28">
        <v>164588</v>
      </c>
      <c r="G61" s="28">
        <f t="shared" si="1"/>
        <v>7708</v>
      </c>
      <c r="H61" s="13">
        <f>E61/C61</f>
        <v>6.4153103786701568E-2</v>
      </c>
      <c r="I61" s="13">
        <f t="shared" si="15"/>
        <v>9.266977089866954E-2</v>
      </c>
    </row>
    <row r="62" spans="1:9">
      <c r="A62" s="22"/>
      <c r="B62" s="16"/>
      <c r="C62" s="30"/>
      <c r="D62" s="30"/>
      <c r="E62" s="30"/>
      <c r="F62" s="30"/>
      <c r="G62" s="30"/>
      <c r="H62" s="15"/>
      <c r="I62" s="15"/>
    </row>
    <row r="63" spans="1:9">
      <c r="A63" s="22"/>
      <c r="B63" s="16"/>
      <c r="C63" s="29"/>
      <c r="D63" s="29"/>
      <c r="E63" s="29"/>
      <c r="F63" s="29"/>
      <c r="G63" s="29"/>
      <c r="H63" s="14"/>
      <c r="I63" s="14"/>
    </row>
    <row r="64" spans="1:9" ht="138" customHeight="1">
      <c r="A64" s="6" t="s">
        <v>68</v>
      </c>
      <c r="B64" s="4" t="s">
        <v>69</v>
      </c>
      <c r="C64" s="9">
        <v>4861662.18</v>
      </c>
      <c r="D64" s="9">
        <v>3349700</v>
      </c>
      <c r="E64" s="11">
        <v>990955.33</v>
      </c>
      <c r="F64" s="9">
        <v>611720.11</v>
      </c>
      <c r="G64" s="9">
        <f t="shared" si="1"/>
        <v>-379235.22</v>
      </c>
      <c r="H64" s="8">
        <f>E64/C64</f>
        <v>0.20383056109423053</v>
      </c>
      <c r="I64" s="8">
        <f t="shared" si="15"/>
        <v>0.18261937188404931</v>
      </c>
    </row>
    <row r="65" spans="1:9" ht="140.25" customHeight="1">
      <c r="A65" s="6" t="s">
        <v>70</v>
      </c>
      <c r="B65" s="5" t="s">
        <v>71</v>
      </c>
      <c r="C65" s="9">
        <v>540000</v>
      </c>
      <c r="D65" s="9">
        <v>2500000</v>
      </c>
      <c r="E65" s="11">
        <v>0</v>
      </c>
      <c r="F65" s="9">
        <v>0</v>
      </c>
      <c r="G65" s="9">
        <f t="shared" si="1"/>
        <v>0</v>
      </c>
      <c r="H65" s="8">
        <f t="shared" ref="H65" si="18">E65/C65</f>
        <v>0</v>
      </c>
      <c r="I65" s="8">
        <f t="shared" si="15"/>
        <v>0</v>
      </c>
    </row>
    <row r="66" spans="1:9">
      <c r="A66" s="20" t="s">
        <v>72</v>
      </c>
      <c r="B66" s="17">
        <v>14</v>
      </c>
      <c r="C66" s="28">
        <f>C68+C70</f>
        <v>11345776</v>
      </c>
      <c r="D66" s="28">
        <f t="shared" ref="D66:G66" si="19">D68+D70</f>
        <v>11259896</v>
      </c>
      <c r="E66" s="28">
        <f t="shared" si="19"/>
        <v>2775445.3</v>
      </c>
      <c r="F66" s="28">
        <f t="shared" si="19"/>
        <v>3502083.81</v>
      </c>
      <c r="G66" s="28">
        <f t="shared" si="19"/>
        <v>726638.51</v>
      </c>
      <c r="H66" s="13">
        <f>E66/C66</f>
        <v>0.24462366434874086</v>
      </c>
      <c r="I66" s="13">
        <f t="shared" si="15"/>
        <v>0.31102274923320783</v>
      </c>
    </row>
    <row r="67" spans="1:9" ht="88.5" customHeight="1">
      <c r="A67" s="20"/>
      <c r="B67" s="17"/>
      <c r="C67" s="29"/>
      <c r="D67" s="29"/>
      <c r="E67" s="29"/>
      <c r="F67" s="29"/>
      <c r="G67" s="29"/>
      <c r="H67" s="14"/>
      <c r="I67" s="14"/>
    </row>
    <row r="68" spans="1:9">
      <c r="A68" s="22" t="s">
        <v>73</v>
      </c>
      <c r="B68" s="16" t="s">
        <v>74</v>
      </c>
      <c r="C68" s="28">
        <v>8768076</v>
      </c>
      <c r="D68" s="28">
        <v>8781896</v>
      </c>
      <c r="E68" s="28">
        <v>2192019</v>
      </c>
      <c r="F68" s="28">
        <v>2927299</v>
      </c>
      <c r="G68" s="28">
        <f t="shared" si="1"/>
        <v>735280</v>
      </c>
      <c r="H68" s="13">
        <f t="shared" ref="H68:I80" si="20">E68/C68</f>
        <v>0.25</v>
      </c>
      <c r="I68" s="13">
        <f t="shared" si="15"/>
        <v>0.33333337129020885</v>
      </c>
    </row>
    <row r="69" spans="1:9" ht="120.75" customHeight="1">
      <c r="A69" s="22"/>
      <c r="B69" s="16"/>
      <c r="C69" s="29"/>
      <c r="D69" s="29"/>
      <c r="E69" s="29"/>
      <c r="F69" s="29"/>
      <c r="G69" s="29"/>
      <c r="H69" s="14"/>
      <c r="I69" s="14"/>
    </row>
    <row r="70" spans="1:9">
      <c r="A70" s="22" t="s">
        <v>75</v>
      </c>
      <c r="B70" s="16" t="s">
        <v>76</v>
      </c>
      <c r="C70" s="28">
        <v>2577700</v>
      </c>
      <c r="D70" s="28">
        <v>2478000</v>
      </c>
      <c r="E70" s="28">
        <v>583426.30000000005</v>
      </c>
      <c r="F70" s="28">
        <v>574784.81000000006</v>
      </c>
      <c r="G70" s="28">
        <f t="shared" si="1"/>
        <v>-8641.4899999999907</v>
      </c>
      <c r="H70" s="13">
        <f t="shared" si="20"/>
        <v>0.2263359972068123</v>
      </c>
      <c r="I70" s="13">
        <f t="shared" si="15"/>
        <v>0.23195512913640035</v>
      </c>
    </row>
    <row r="71" spans="1:9">
      <c r="A71" s="22"/>
      <c r="B71" s="16"/>
      <c r="C71" s="30"/>
      <c r="D71" s="30"/>
      <c r="E71" s="30"/>
      <c r="F71" s="30"/>
      <c r="G71" s="30"/>
      <c r="H71" s="15"/>
      <c r="I71" s="15"/>
    </row>
    <row r="72" spans="1:9" ht="78" customHeight="1">
      <c r="A72" s="22"/>
      <c r="B72" s="16"/>
      <c r="C72" s="29"/>
      <c r="D72" s="29"/>
      <c r="E72" s="29"/>
      <c r="F72" s="29"/>
      <c r="G72" s="29"/>
      <c r="H72" s="14"/>
      <c r="I72" s="14"/>
    </row>
    <row r="73" spans="1:9" ht="79.5" customHeight="1">
      <c r="A73" s="7" t="s">
        <v>77</v>
      </c>
      <c r="B73" s="5">
        <v>15</v>
      </c>
      <c r="C73" s="9">
        <f>C74</f>
        <v>50000</v>
      </c>
      <c r="D73" s="11">
        <f t="shared" ref="D73:G73" si="21">D74</f>
        <v>50000</v>
      </c>
      <c r="E73" s="11">
        <f t="shared" si="21"/>
        <v>0</v>
      </c>
      <c r="F73" s="11">
        <f t="shared" si="21"/>
        <v>0</v>
      </c>
      <c r="G73" s="11">
        <f t="shared" si="21"/>
        <v>0</v>
      </c>
      <c r="H73" s="8">
        <f t="shared" si="20"/>
        <v>0</v>
      </c>
      <c r="I73" s="8">
        <f t="shared" si="20"/>
        <v>0</v>
      </c>
    </row>
    <row r="74" spans="1:9" ht="109.5" customHeight="1">
      <c r="A74" s="6" t="s">
        <v>78</v>
      </c>
      <c r="B74" s="4" t="s">
        <v>79</v>
      </c>
      <c r="C74" s="9">
        <v>50000</v>
      </c>
      <c r="D74" s="9">
        <v>50000</v>
      </c>
      <c r="E74" s="9">
        <v>0</v>
      </c>
      <c r="F74" s="9">
        <v>0</v>
      </c>
      <c r="G74" s="9">
        <f t="shared" ref="G74:G80" si="22">F74-E74</f>
        <v>0</v>
      </c>
      <c r="H74" s="8">
        <f t="shared" si="20"/>
        <v>0</v>
      </c>
      <c r="I74" s="8">
        <f t="shared" si="20"/>
        <v>0</v>
      </c>
    </row>
    <row r="75" spans="1:9">
      <c r="A75" s="20" t="s">
        <v>80</v>
      </c>
      <c r="B75" s="17">
        <v>16</v>
      </c>
      <c r="C75" s="28">
        <f>C77</f>
        <v>168497363</v>
      </c>
      <c r="D75" s="28">
        <f t="shared" ref="D75:G75" si="23">D77</f>
        <v>82775764.099999994</v>
      </c>
      <c r="E75" s="28">
        <f t="shared" si="23"/>
        <v>21133100</v>
      </c>
      <c r="F75" s="28">
        <f t="shared" si="23"/>
        <v>0</v>
      </c>
      <c r="G75" s="28">
        <f t="shared" si="23"/>
        <v>-21133100</v>
      </c>
      <c r="H75" s="13">
        <f t="shared" si="20"/>
        <v>0.1254209539172432</v>
      </c>
      <c r="I75" s="13">
        <f t="shared" si="20"/>
        <v>0</v>
      </c>
    </row>
    <row r="76" spans="1:9" ht="69.75" customHeight="1">
      <c r="A76" s="20"/>
      <c r="B76" s="17"/>
      <c r="C76" s="29"/>
      <c r="D76" s="29"/>
      <c r="E76" s="29"/>
      <c r="F76" s="29"/>
      <c r="G76" s="29"/>
      <c r="H76" s="14"/>
      <c r="I76" s="14"/>
    </row>
    <row r="77" spans="1:9" ht="48.75" customHeight="1">
      <c r="A77" s="6" t="s">
        <v>81</v>
      </c>
      <c r="B77" s="16" t="s">
        <v>83</v>
      </c>
      <c r="C77" s="28">
        <v>168497363</v>
      </c>
      <c r="D77" s="28">
        <v>82775764.099999994</v>
      </c>
      <c r="E77" s="28">
        <v>21133100</v>
      </c>
      <c r="F77" s="28">
        <v>0</v>
      </c>
      <c r="G77" s="28">
        <f t="shared" si="22"/>
        <v>-21133100</v>
      </c>
      <c r="H77" s="13">
        <f t="shared" si="20"/>
        <v>0.1254209539172432</v>
      </c>
      <c r="I77" s="13">
        <f t="shared" si="20"/>
        <v>0</v>
      </c>
    </row>
    <row r="78" spans="1:9" ht="93" customHeight="1">
      <c r="A78" s="6" t="s">
        <v>82</v>
      </c>
      <c r="B78" s="16"/>
      <c r="C78" s="29"/>
      <c r="D78" s="29"/>
      <c r="E78" s="29"/>
      <c r="F78" s="29"/>
      <c r="G78" s="29"/>
      <c r="H78" s="14"/>
      <c r="I78" s="14"/>
    </row>
    <row r="79" spans="1:9" ht="72.75" customHeight="1">
      <c r="A79" s="5" t="s">
        <v>84</v>
      </c>
      <c r="B79" s="5">
        <v>17</v>
      </c>
      <c r="C79" s="9">
        <f>C80</f>
        <v>237000</v>
      </c>
      <c r="D79" s="11">
        <f t="shared" ref="D79:G79" si="24">D80</f>
        <v>237000</v>
      </c>
      <c r="E79" s="11">
        <f t="shared" si="24"/>
        <v>40172.75</v>
      </c>
      <c r="F79" s="11">
        <f t="shared" si="24"/>
        <v>46692.72</v>
      </c>
      <c r="G79" s="11">
        <f t="shared" si="24"/>
        <v>6519.9700000000012</v>
      </c>
      <c r="H79" s="8">
        <f t="shared" si="20"/>
        <v>0.16950527426160339</v>
      </c>
      <c r="I79" s="8">
        <f t="shared" si="20"/>
        <v>0.19701569620253165</v>
      </c>
    </row>
    <row r="80" spans="1:9" ht="67.5" customHeight="1">
      <c r="A80" s="6" t="s">
        <v>85</v>
      </c>
      <c r="B80" s="16" t="s">
        <v>87</v>
      </c>
      <c r="C80" s="28">
        <v>237000</v>
      </c>
      <c r="D80" s="28">
        <v>237000</v>
      </c>
      <c r="E80" s="28">
        <v>40172.75</v>
      </c>
      <c r="F80" s="28">
        <v>46692.72</v>
      </c>
      <c r="G80" s="28">
        <f t="shared" si="22"/>
        <v>6519.9700000000012</v>
      </c>
      <c r="H80" s="13">
        <f t="shared" si="20"/>
        <v>0.16950527426160339</v>
      </c>
      <c r="I80" s="13">
        <f t="shared" si="20"/>
        <v>0.19701569620253165</v>
      </c>
    </row>
    <row r="81" spans="1:9" ht="52.5" customHeight="1">
      <c r="A81" s="6" t="s">
        <v>86</v>
      </c>
      <c r="B81" s="16"/>
      <c r="C81" s="29"/>
      <c r="D81" s="29"/>
      <c r="E81" s="29"/>
      <c r="F81" s="29"/>
      <c r="G81" s="29"/>
      <c r="H81" s="14"/>
      <c r="I81" s="14"/>
    </row>
  </sheetData>
  <mergeCells count="176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2:G34"/>
    <mergeCell ref="H32:H34"/>
    <mergeCell ref="I32:I34"/>
    <mergeCell ref="A37:A38"/>
    <mergeCell ref="B37:B38"/>
    <mergeCell ref="C37:C38"/>
    <mergeCell ref="D37:D38"/>
    <mergeCell ref="E37:E38"/>
    <mergeCell ref="F37:F38"/>
    <mergeCell ref="G37:G38"/>
    <mergeCell ref="A32:A34"/>
    <mergeCell ref="B32:B34"/>
    <mergeCell ref="C32:C34"/>
    <mergeCell ref="D32:D34"/>
    <mergeCell ref="E32:E34"/>
    <mergeCell ref="F32:F34"/>
    <mergeCell ref="H37:H38"/>
    <mergeCell ref="I37:I38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A51:A53"/>
    <mergeCell ref="B51:B53"/>
    <mergeCell ref="C51:C53"/>
    <mergeCell ref="D51:D53"/>
    <mergeCell ref="E51:E53"/>
    <mergeCell ref="F51:F53"/>
    <mergeCell ref="G51:G53"/>
    <mergeCell ref="A49:A50"/>
    <mergeCell ref="B49:B50"/>
    <mergeCell ref="C49:C50"/>
    <mergeCell ref="D49:D50"/>
    <mergeCell ref="E49:E50"/>
    <mergeCell ref="F49:F50"/>
    <mergeCell ref="G54:G55"/>
    <mergeCell ref="H54:H55"/>
    <mergeCell ref="I54:I55"/>
    <mergeCell ref="G61:G63"/>
    <mergeCell ref="H61:H63"/>
    <mergeCell ref="I61:I63"/>
    <mergeCell ref="G49:G50"/>
    <mergeCell ref="H49:H50"/>
    <mergeCell ref="I49:I50"/>
    <mergeCell ref="H51:H53"/>
    <mergeCell ref="I51:I53"/>
    <mergeCell ref="A61:A63"/>
    <mergeCell ref="B61:B63"/>
    <mergeCell ref="C61:C63"/>
    <mergeCell ref="D61:D63"/>
    <mergeCell ref="E61:E63"/>
    <mergeCell ref="F61:F63"/>
    <mergeCell ref="B54:B55"/>
    <mergeCell ref="C54:C55"/>
    <mergeCell ref="D54:D55"/>
    <mergeCell ref="E54:E55"/>
    <mergeCell ref="F54:F55"/>
    <mergeCell ref="H66:H67"/>
    <mergeCell ref="I66:I67"/>
    <mergeCell ref="A68:A69"/>
    <mergeCell ref="B68:B69"/>
    <mergeCell ref="C68:C69"/>
    <mergeCell ref="D68:D69"/>
    <mergeCell ref="E68:E69"/>
    <mergeCell ref="F68:F69"/>
    <mergeCell ref="G68:G69"/>
    <mergeCell ref="H68:H69"/>
    <mergeCell ref="A66:A67"/>
    <mergeCell ref="B66:B67"/>
    <mergeCell ref="C66:C67"/>
    <mergeCell ref="D66:D67"/>
    <mergeCell ref="E66:E67"/>
    <mergeCell ref="F66:F67"/>
    <mergeCell ref="G66:G67"/>
    <mergeCell ref="A75:A76"/>
    <mergeCell ref="B75:B76"/>
    <mergeCell ref="C75:C76"/>
    <mergeCell ref="D75:D76"/>
    <mergeCell ref="E75:E76"/>
    <mergeCell ref="F75:F76"/>
    <mergeCell ref="I68:I69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G75:G76"/>
    <mergeCell ref="H75:H76"/>
    <mergeCell ref="I75:I76"/>
    <mergeCell ref="B77:B78"/>
    <mergeCell ref="C77:C78"/>
    <mergeCell ref="D77:D78"/>
    <mergeCell ref="E77:E78"/>
    <mergeCell ref="F77:F78"/>
    <mergeCell ref="G77:G78"/>
    <mergeCell ref="H77:H78"/>
    <mergeCell ref="I77:I78"/>
    <mergeCell ref="B80:B81"/>
    <mergeCell ref="C80:C81"/>
    <mergeCell ref="D80:D81"/>
    <mergeCell ref="E80:E81"/>
    <mergeCell ref="F80:F81"/>
    <mergeCell ref="G80:G81"/>
    <mergeCell ref="H80:H81"/>
    <mergeCell ref="I80:I81"/>
  </mergeCells>
  <hyperlinks>
    <hyperlink ref="A32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2016-04-15T06:23:02Z</dcterms:created>
  <dcterms:modified xsi:type="dcterms:W3CDTF">2017-04-13T05:28:09Z</dcterms:modified>
</cp:coreProperties>
</file>