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E7" i="3"/>
  <c r="F7"/>
  <c r="D49"/>
  <c r="D57"/>
  <c r="E57"/>
  <c r="F57"/>
  <c r="C57"/>
  <c r="I60"/>
  <c r="F35"/>
  <c r="D61"/>
  <c r="E61"/>
  <c r="F61"/>
  <c r="C61"/>
  <c r="D42"/>
  <c r="E42"/>
  <c r="F42"/>
  <c r="C42"/>
  <c r="D28"/>
  <c r="E28"/>
  <c r="F28"/>
  <c r="C28"/>
  <c r="D24"/>
  <c r="E24"/>
  <c r="F24"/>
  <c r="C24"/>
  <c r="D80"/>
  <c r="E80"/>
  <c r="F80"/>
  <c r="C80"/>
  <c r="D76"/>
  <c r="E76"/>
  <c r="F76"/>
  <c r="C76"/>
  <c r="D74"/>
  <c r="E74"/>
  <c r="F74"/>
  <c r="C74"/>
  <c r="D26"/>
  <c r="E26"/>
  <c r="F26"/>
  <c r="C26"/>
  <c r="D67" l="1"/>
  <c r="E67"/>
  <c r="F67"/>
  <c r="C67"/>
  <c r="E49"/>
  <c r="F49"/>
  <c r="C49"/>
  <c r="D44"/>
  <c r="E44"/>
  <c r="F44"/>
  <c r="I44" s="1"/>
  <c r="C44"/>
  <c r="D35"/>
  <c r="E35"/>
  <c r="C35"/>
  <c r="D30"/>
  <c r="E30"/>
  <c r="F30"/>
  <c r="C30"/>
  <c r="D19"/>
  <c r="E19"/>
  <c r="F19"/>
  <c r="C19"/>
  <c r="D13"/>
  <c r="E13"/>
  <c r="H13" s="1"/>
  <c r="F13"/>
  <c r="C13"/>
  <c r="D7"/>
  <c r="C7"/>
  <c r="C6" s="1"/>
  <c r="I81"/>
  <c r="H81"/>
  <c r="G81"/>
  <c r="G80" s="1"/>
  <c r="I80"/>
  <c r="H80"/>
  <c r="I78"/>
  <c r="H78"/>
  <c r="G78"/>
  <c r="G76" s="1"/>
  <c r="I76"/>
  <c r="H76"/>
  <c r="I75"/>
  <c r="H75"/>
  <c r="G75"/>
  <c r="G74" s="1"/>
  <c r="I74"/>
  <c r="H74"/>
  <c r="I71"/>
  <c r="H71"/>
  <c r="G71"/>
  <c r="I69"/>
  <c r="H69"/>
  <c r="G69"/>
  <c r="I67"/>
  <c r="I66"/>
  <c r="H66"/>
  <c r="G66"/>
  <c r="I65"/>
  <c r="H65"/>
  <c r="G65"/>
  <c r="I62"/>
  <c r="H62"/>
  <c r="G62"/>
  <c r="I61"/>
  <c r="I59"/>
  <c r="H59"/>
  <c r="G59"/>
  <c r="I58"/>
  <c r="H58"/>
  <c r="G58"/>
  <c r="G57" s="1"/>
  <c r="I57"/>
  <c r="H57"/>
  <c r="I56"/>
  <c r="H56"/>
  <c r="G56"/>
  <c r="I54"/>
  <c r="H54"/>
  <c r="G54"/>
  <c r="I51"/>
  <c r="H51"/>
  <c r="G51"/>
  <c r="I49"/>
  <c r="I48"/>
  <c r="H48"/>
  <c r="G48"/>
  <c r="I45"/>
  <c r="H45"/>
  <c r="G45"/>
  <c r="I43"/>
  <c r="H43"/>
  <c r="G43"/>
  <c r="G42" s="1"/>
  <c r="I42"/>
  <c r="H42"/>
  <c r="I39"/>
  <c r="H39"/>
  <c r="G39"/>
  <c r="I37"/>
  <c r="H37"/>
  <c r="G37"/>
  <c r="I36"/>
  <c r="H36"/>
  <c r="G36"/>
  <c r="I35"/>
  <c r="I32"/>
  <c r="H32"/>
  <c r="G32"/>
  <c r="I31"/>
  <c r="H31"/>
  <c r="G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I13"/>
  <c r="I12"/>
  <c r="H12"/>
  <c r="G12"/>
  <c r="I10"/>
  <c r="H10"/>
  <c r="G10"/>
  <c r="I8"/>
  <c r="H8"/>
  <c r="G8"/>
  <c r="H7"/>
  <c r="G7"/>
  <c r="G13" l="1"/>
  <c r="G67"/>
  <c r="G61"/>
  <c r="I7"/>
  <c r="H67"/>
  <c r="H35"/>
  <c r="G35"/>
  <c r="I30"/>
  <c r="I19"/>
  <c r="D6"/>
  <c r="F6"/>
  <c r="G19"/>
  <c r="G30"/>
  <c r="G44"/>
  <c r="G49"/>
  <c r="H30"/>
  <c r="H44"/>
  <c r="H49"/>
  <c r="H61"/>
  <c r="E6"/>
  <c r="H6" s="1"/>
  <c r="I6" l="1"/>
  <c r="G6"/>
</calcChain>
</file>

<file path=xl/sharedStrings.xml><?xml version="1.0" encoding="utf-8"?>
<sst xmlns="http://schemas.openxmlformats.org/spreadsheetml/2006/main" count="105" uniqueCount="105">
  <si>
    <t>Наименование</t>
  </si>
  <si>
    <t>ЦСР</t>
  </si>
  <si>
    <t>Лимиты бюджетных обязательств на 2016 год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</si>
  <si>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</si>
  <si>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</si>
  <si>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</si>
  <si>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</si>
  <si>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</si>
  <si>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</si>
  <si>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</si>
  <si>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</si>
  <si>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>Муниципальная программа Золотухинского района Курской области    «Социальная  поддержка граждан в Золотухинском районе Курской области 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</si>
  <si>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 »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</si>
  <si>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</si>
  <si>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</si>
  <si>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</si>
  <si>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</si>
  <si>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</si>
  <si>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>Муниципальная программа Золотухинского района Курской области «Развитие образования в  Золотухинском районе Курской области 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</si>
  <si>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 »</t>
  </si>
  <si>
    <t xml:space="preserve">03 1 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</si>
  <si>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 »</t>
  </si>
  <si>
    <t xml:space="preserve">03 2 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</si>
  <si>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 »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</si>
  <si>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</si>
  <si>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</si>
  <si>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 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</si>
  <si>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</si>
  <si>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</si>
  <si>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>Муниципальная  программа  Золотухинского района Курской области «Охрана окружающей среды   Золотухинского района  Курской области »</t>
  </si>
  <si>
    <t>Подпрограмма « Экология и чистая вода на территории  Золотухинского района Курской области»  муниципальной программы Золотухинского района Курской области« Охрана окружающей среды Золотухинского района Курской области»</t>
  </si>
  <si>
    <t xml:space="preserve">06 1 </t>
  </si>
  <si>
    <t>Муниципальная программа « Обеспечение доступным и комфортным жильем и коммунальными услугами граждан в Золотухинском районе Курской области»</t>
  </si>
  <si>
    <t>Подпрограмма « Обеспечение качественными услугами ЖКХ населения Золотухинского района» муниципальной программы « Обеспечение доступным и комфортным жильем и коммунальными услугами граждан в Золотухинском районе Курской области»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</si>
  <si>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</si>
  <si>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</si>
  <si>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</si>
  <si>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>Муниципальная программа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</si>
  <si>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>Подпрограмма  «Молодежь Золотухинского района Курской области»  муниципальной программы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</si>
  <si>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</si>
  <si>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</si>
  <si>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</si>
  <si>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</si>
  <si>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</si>
  <si>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</si>
  <si>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</si>
  <si>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</si>
  <si>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 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</si>
  <si>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 »</t>
  </si>
  <si>
    <t xml:space="preserve">10 1 </t>
  </si>
  <si>
    <t>Подпрограмма  « 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 »</t>
  </si>
  <si>
    <t>Муниципальная программа Золотухинского района Курской области «Развитие  транспортной системы .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</si>
  <si>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  » муниципальной программы Золотухинского района Курской области  «Развитие  транспортной системы ,обеспечение перевозки пассажиров   в Золотухинском районе Курской области   и безопасности дорожного движения»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</si>
  <si>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</si>
  <si>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</si>
  <si>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</si>
  <si>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</si>
  <si>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>Муниципальная программа Золотухинского района Курской области    «Профилактика правонарушений в Золотухинском районе Курской области 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</si>
  <si>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 »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</si>
  <si>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</si>
  <si>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</si>
  <si>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</si>
  <si>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</si>
  <si>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</si>
  <si>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</si>
  <si>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</si>
  <si>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</si>
  <si>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r>
      <t>Подпрограмма « Построение  и развитие аппаратно- программного комплекса « 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</si>
  <si>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 xml:space="preserve">13 3 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</si>
  <si>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 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</si>
  <si>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 »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</si>
  <si>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</si>
  <si>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</si>
  <si>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</si>
  <si>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>Муниципальная программа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</si>
  <si>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>Подпрограмма «Развитие малого и среднего предпринимательства в Золотухинском  районе Курской области » муниципальной программы 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</si>
  <si>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</si>
  <si>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</si>
  <si>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</si>
  <si>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>Муниципальная программа Золотухинского района Курской области « Содействие занятости населения и улучшение  условий  и охраны труда в Золотухинском районе Курской области»</t>
  </si>
  <si>
    <t xml:space="preserve">17 2 </t>
  </si>
  <si>
    <t>Исполнено (кассовые выплаты)</t>
  </si>
  <si>
    <t>(рублей)</t>
  </si>
  <si>
    <t>Лимиты бюджетных обязательств на 2017 год</t>
  </si>
  <si>
    <t>Подпрограмма  « 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 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</si>
  <si>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 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</si>
  <si>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 Содействие занятости населения и улучшение  условий  и охраны труда в Золотухинском районе Курской области»</t>
  </si>
  <si>
    <t xml:space="preserve"> Подпрограмма  «Развитие  пассажирских перевозок в Золотухинском районе Курской области 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</si>
  <si>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</si>
  <si>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01</t>
  </si>
  <si>
    <t>02</t>
  </si>
  <si>
    <t>03</t>
  </si>
  <si>
    <t>04</t>
  </si>
  <si>
    <t>041</t>
  </si>
  <si>
    <t>05</t>
  </si>
  <si>
    <t>06</t>
  </si>
  <si>
    <t>07</t>
  </si>
  <si>
    <t>08</t>
  </si>
  <si>
    <t>09</t>
  </si>
  <si>
    <t>Информация о выполнении муниципальных программ Золотухинского района Курской области за  2016 год и  2017 год</t>
  </si>
  <si>
    <t xml:space="preserve"> 2017 год</t>
  </si>
  <si>
    <t xml:space="preserve"> 2016 год</t>
  </si>
  <si>
    <t>отклонение (+;-) в2017г к  2016г.</t>
  </si>
  <si>
    <t>% исполнения 2017 год</t>
  </si>
  <si>
    <t>% исполнения 2016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</si>
</sst>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10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wrapText="1"/>
    </xf>
    <xf numFmtId="10" fontId="3" fillId="0" borderId="2" xfId="0" applyNumberFormat="1" applyFont="1" applyBorder="1" applyAlignment="1">
      <alignment vertical="top" wrapText="1"/>
    </xf>
    <xf numFmtId="10" fontId="3" fillId="0" borderId="3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E74" sqref="E74"/>
    </sheetView>
  </sheetViews>
  <sheetFormatPr defaultRowHeight="15"/>
  <cols>
    <col min="1" max="1" width="44.140625" style="13" customWidth="1"/>
    <col min="2" max="2" width="5" customWidth="1"/>
    <col min="3" max="3" width="15.5703125" style="3" customWidth="1"/>
    <col min="4" max="4" width="16.85546875" style="3" customWidth="1"/>
    <col min="5" max="6" width="15.140625" style="3" customWidth="1"/>
    <col min="7" max="7" width="15.42578125" style="3" customWidth="1"/>
    <col min="8" max="8" width="8.85546875" customWidth="1"/>
    <col min="9" max="9" width="9.28515625" customWidth="1"/>
  </cols>
  <sheetData>
    <row r="1" spans="1:9" ht="54.75" customHeight="1">
      <c r="A1" s="24" t="s">
        <v>99</v>
      </c>
      <c r="B1" s="25"/>
      <c r="C1" s="26"/>
      <c r="D1" s="26"/>
      <c r="E1" s="26"/>
      <c r="F1" s="26"/>
      <c r="G1" s="26"/>
      <c r="H1" s="25"/>
      <c r="I1" s="25"/>
    </row>
    <row r="2" spans="1:9">
      <c r="A2" s="8"/>
      <c r="B2" s="5"/>
      <c r="C2" s="6"/>
      <c r="D2" s="6"/>
      <c r="E2" s="6"/>
      <c r="F2" s="6"/>
      <c r="G2" s="6" t="s">
        <v>82</v>
      </c>
      <c r="H2" s="5"/>
      <c r="I2" s="5"/>
    </row>
    <row r="3" spans="1:9">
      <c r="A3" s="8"/>
      <c r="B3" s="5"/>
      <c r="C3" s="6"/>
      <c r="D3" s="6"/>
      <c r="E3" s="6"/>
      <c r="F3" s="6"/>
      <c r="G3" s="6"/>
      <c r="H3" s="5"/>
      <c r="I3" s="5"/>
    </row>
    <row r="4" spans="1:9">
      <c r="A4" s="36" t="s">
        <v>0</v>
      </c>
      <c r="B4" s="36" t="s">
        <v>1</v>
      </c>
      <c r="C4" s="37" t="s">
        <v>2</v>
      </c>
      <c r="D4" s="37" t="s">
        <v>83</v>
      </c>
      <c r="E4" s="37" t="s">
        <v>81</v>
      </c>
      <c r="F4" s="37"/>
      <c r="G4" s="37"/>
      <c r="H4" s="27" t="s">
        <v>104</v>
      </c>
      <c r="I4" s="27" t="s">
        <v>103</v>
      </c>
    </row>
    <row r="5" spans="1:9" ht="45">
      <c r="A5" s="36"/>
      <c r="B5" s="36"/>
      <c r="C5" s="37"/>
      <c r="D5" s="37"/>
      <c r="E5" s="23" t="s">
        <v>101</v>
      </c>
      <c r="F5" s="23" t="s">
        <v>100</v>
      </c>
      <c r="G5" s="23" t="s">
        <v>102</v>
      </c>
      <c r="H5" s="27"/>
      <c r="I5" s="27"/>
    </row>
    <row r="6" spans="1:9" ht="15.75">
      <c r="A6" s="1" t="s">
        <v>3</v>
      </c>
      <c r="B6" s="2"/>
      <c r="C6" s="21">
        <f>C7+C13+C19+C24+C26+C28+C30+C35+C42+C44+C49+C57+C61+C67+C74+C76+C80</f>
        <v>617750099.98000002</v>
      </c>
      <c r="D6" s="21">
        <f>D7+D13+D19+D24+D26+D28+D30+D35+D42+D44+D49+D57+D61+D67+D74+D76+D80</f>
        <v>536047381.85000002</v>
      </c>
      <c r="E6" s="21">
        <f>E7+E13+E19+E24+E26+E28+E30+E35+E42+E44+E49+E57+E61+E67+E74+E76+E80</f>
        <v>598596075.04999995</v>
      </c>
      <c r="F6" s="21">
        <f>F7+F13+F19+F24+F26+F28+F30+F35+F42+F44+F49+F57+F61+F67+F74+F76+F80</f>
        <v>519999314.24000001</v>
      </c>
      <c r="G6" s="21">
        <f>G7+G13+G19+G24+G26+G28+G30+G35+G42+G44+G49+G57+G61+G67+G74+G76+G80</f>
        <v>-78596760.810000017</v>
      </c>
      <c r="H6" s="20">
        <f>E6/C6</f>
        <v>0.9689938942452293</v>
      </c>
      <c r="I6" s="20">
        <f>F6/D6</f>
        <v>0.97006222182334867</v>
      </c>
    </row>
    <row r="7" spans="1:9" ht="46.5" customHeight="1">
      <c r="A7" s="9" t="s">
        <v>4</v>
      </c>
      <c r="B7" s="16" t="s">
        <v>89</v>
      </c>
      <c r="C7" s="21">
        <f>C8+C10+C12</f>
        <v>41061118.140000001</v>
      </c>
      <c r="D7" s="21">
        <f t="shared" ref="D7:F7" si="0">D8+D10+D12</f>
        <v>29107524.170000002</v>
      </c>
      <c r="E7" s="21">
        <f t="shared" si="0"/>
        <v>40212026.830000006</v>
      </c>
      <c r="F7" s="21">
        <f t="shared" si="0"/>
        <v>27819174.75</v>
      </c>
      <c r="G7" s="21">
        <f>F7-E7</f>
        <v>-12392852.080000006</v>
      </c>
      <c r="H7" s="20">
        <f>E7/C7</f>
        <v>0.97932128133712837</v>
      </c>
      <c r="I7" s="20">
        <f>F7/D7</f>
        <v>0.95573826848083998</v>
      </c>
    </row>
    <row r="8" spans="1:9">
      <c r="A8" s="28" t="s">
        <v>5</v>
      </c>
      <c r="B8" s="30" t="s">
        <v>6</v>
      </c>
      <c r="C8" s="32">
        <v>21359775.5</v>
      </c>
      <c r="D8" s="32">
        <v>11650327.810000001</v>
      </c>
      <c r="E8" s="32">
        <v>20827609.32</v>
      </c>
      <c r="F8" s="32">
        <v>10747203.859999999</v>
      </c>
      <c r="G8" s="32">
        <f t="shared" ref="G8:G71" si="1">F8-E8</f>
        <v>-10080405.460000001</v>
      </c>
      <c r="H8" s="34">
        <f t="shared" ref="H8:I23" si="2">E8/C8</f>
        <v>0.97508559113835258</v>
      </c>
      <c r="I8" s="34">
        <f t="shared" si="2"/>
        <v>0.92248081215149935</v>
      </c>
    </row>
    <row r="9" spans="1:9" ht="62.25" customHeight="1">
      <c r="A9" s="29"/>
      <c r="B9" s="31"/>
      <c r="C9" s="33"/>
      <c r="D9" s="33"/>
      <c r="E9" s="33"/>
      <c r="F9" s="33"/>
      <c r="G9" s="33"/>
      <c r="H9" s="35"/>
      <c r="I9" s="35"/>
    </row>
    <row r="10" spans="1:9">
      <c r="A10" s="42" t="s">
        <v>7</v>
      </c>
      <c r="B10" s="43" t="s">
        <v>8</v>
      </c>
      <c r="C10" s="32">
        <v>15547345.65</v>
      </c>
      <c r="D10" s="32">
        <v>12216540.359999999</v>
      </c>
      <c r="E10" s="32">
        <v>15477898.16</v>
      </c>
      <c r="F10" s="32">
        <v>12004517.66</v>
      </c>
      <c r="G10" s="32">
        <f t="shared" si="1"/>
        <v>-3473380.5</v>
      </c>
      <c r="H10" s="34">
        <f>E10/C10</f>
        <v>0.99553316099330436</v>
      </c>
      <c r="I10" s="34">
        <f t="shared" si="2"/>
        <v>0.98264462001908381</v>
      </c>
    </row>
    <row r="11" spans="1:9" ht="62.25" customHeight="1">
      <c r="A11" s="42"/>
      <c r="B11" s="43"/>
      <c r="C11" s="33"/>
      <c r="D11" s="33"/>
      <c r="E11" s="33"/>
      <c r="F11" s="33"/>
      <c r="G11" s="33"/>
      <c r="H11" s="35"/>
      <c r="I11" s="35"/>
    </row>
    <row r="12" spans="1:9" ht="96.75" customHeight="1">
      <c r="A12" s="10" t="s">
        <v>9</v>
      </c>
      <c r="B12" s="18" t="s">
        <v>10</v>
      </c>
      <c r="C12" s="22">
        <v>4153996.99</v>
      </c>
      <c r="D12" s="22">
        <v>5240656</v>
      </c>
      <c r="E12" s="22">
        <v>3906519.35</v>
      </c>
      <c r="F12" s="22">
        <v>5067453.2300000004</v>
      </c>
      <c r="G12" s="22">
        <f t="shared" si="1"/>
        <v>1160933.8800000004</v>
      </c>
      <c r="H12" s="7">
        <f>E12/C12</f>
        <v>0.94042421296987988</v>
      </c>
      <c r="I12" s="7">
        <f t="shared" si="2"/>
        <v>0.96695017379503645</v>
      </c>
    </row>
    <row r="13" spans="1:9">
      <c r="A13" s="38" t="s">
        <v>11</v>
      </c>
      <c r="B13" s="39" t="s">
        <v>90</v>
      </c>
      <c r="C13" s="40">
        <f>C15+C16+C18</f>
        <v>23078481</v>
      </c>
      <c r="D13" s="40">
        <f t="shared" ref="D13:F13" si="3">D15+D16+D18</f>
        <v>24994289</v>
      </c>
      <c r="E13" s="40">
        <f t="shared" si="3"/>
        <v>22755960.68</v>
      </c>
      <c r="F13" s="40">
        <f t="shared" si="3"/>
        <v>24755369.520000003</v>
      </c>
      <c r="G13" s="40">
        <f t="shared" si="1"/>
        <v>1999408.8400000036</v>
      </c>
      <c r="H13" s="44">
        <f>E13/C13</f>
        <v>0.98602506291466929</v>
      </c>
      <c r="I13" s="44">
        <f t="shared" si="2"/>
        <v>0.99044103715052678</v>
      </c>
    </row>
    <row r="14" spans="1:9" ht="43.5" customHeight="1">
      <c r="A14" s="38"/>
      <c r="B14" s="39"/>
      <c r="C14" s="41"/>
      <c r="D14" s="41"/>
      <c r="E14" s="41"/>
      <c r="F14" s="41"/>
      <c r="G14" s="41"/>
      <c r="H14" s="45"/>
      <c r="I14" s="45"/>
    </row>
    <row r="15" spans="1:9" ht="114" customHeight="1">
      <c r="A15" s="10" t="s">
        <v>12</v>
      </c>
      <c r="B15" s="18" t="s">
        <v>13</v>
      </c>
      <c r="C15" s="22">
        <v>1771400</v>
      </c>
      <c r="D15" s="22">
        <v>1901600</v>
      </c>
      <c r="E15" s="22">
        <v>1771388.52</v>
      </c>
      <c r="F15" s="22">
        <v>1888338.72</v>
      </c>
      <c r="G15" s="22">
        <f t="shared" si="1"/>
        <v>116950.19999999995</v>
      </c>
      <c r="H15" s="7">
        <f>E15/C15</f>
        <v>0.99999351925031055</v>
      </c>
      <c r="I15" s="7">
        <f t="shared" si="2"/>
        <v>0.99302625157761881</v>
      </c>
    </row>
    <row r="16" spans="1:9">
      <c r="A16" s="42" t="s">
        <v>14</v>
      </c>
      <c r="B16" s="43" t="s">
        <v>15</v>
      </c>
      <c r="C16" s="32">
        <v>12269978</v>
      </c>
      <c r="D16" s="32">
        <v>11990187</v>
      </c>
      <c r="E16" s="32">
        <v>11947469.16</v>
      </c>
      <c r="F16" s="32">
        <v>11767350.74</v>
      </c>
      <c r="G16" s="32">
        <f>F16-E16</f>
        <v>-180118.41999999993</v>
      </c>
      <c r="H16" s="34">
        <f>E16/C16</f>
        <v>0.97371561383402649</v>
      </c>
      <c r="I16" s="34">
        <f>F16/D16</f>
        <v>0.98141511387603886</v>
      </c>
    </row>
    <row r="17" spans="1:9" ht="75.75" customHeight="1">
      <c r="A17" s="42"/>
      <c r="B17" s="43"/>
      <c r="C17" s="33"/>
      <c r="D17" s="33"/>
      <c r="E17" s="33"/>
      <c r="F17" s="33"/>
      <c r="G17" s="33"/>
      <c r="H17" s="35"/>
      <c r="I17" s="35"/>
    </row>
    <row r="18" spans="1:9" ht="94.5" customHeight="1">
      <c r="A18" s="10" t="s">
        <v>16</v>
      </c>
      <c r="B18" s="18" t="s">
        <v>17</v>
      </c>
      <c r="C18" s="22">
        <v>9037103</v>
      </c>
      <c r="D18" s="22">
        <v>11102502</v>
      </c>
      <c r="E18" s="22">
        <v>9037103</v>
      </c>
      <c r="F18" s="22">
        <v>11099680.060000001</v>
      </c>
      <c r="G18" s="22">
        <f t="shared" si="1"/>
        <v>2062577.0600000005</v>
      </c>
      <c r="H18" s="7">
        <f t="shared" ref="H18:I57" si="4">E18/C18</f>
        <v>1</v>
      </c>
      <c r="I18" s="7">
        <f t="shared" si="2"/>
        <v>0.99974582846280957</v>
      </c>
    </row>
    <row r="19" spans="1:9" ht="61.5" customHeight="1">
      <c r="A19" s="9" t="s">
        <v>18</v>
      </c>
      <c r="B19" s="16" t="s">
        <v>91</v>
      </c>
      <c r="C19" s="21">
        <f>C20+C21+C23</f>
        <v>294588128.48000002</v>
      </c>
      <c r="D19" s="21">
        <f t="shared" ref="D19:G19" si="5">D20+D21+D23</f>
        <v>313163565.06999999</v>
      </c>
      <c r="E19" s="21">
        <f t="shared" si="5"/>
        <v>288269065.20000005</v>
      </c>
      <c r="F19" s="21">
        <f t="shared" si="5"/>
        <v>307468007.14999998</v>
      </c>
      <c r="G19" s="21">
        <f t="shared" si="5"/>
        <v>19198941.949999966</v>
      </c>
      <c r="H19" s="20">
        <f t="shared" si="4"/>
        <v>0.97854949786128609</v>
      </c>
      <c r="I19" s="20">
        <f t="shared" si="2"/>
        <v>0.98181283343505521</v>
      </c>
    </row>
    <row r="20" spans="1:9" ht="140.25" customHeight="1">
      <c r="A20" s="10" t="s">
        <v>19</v>
      </c>
      <c r="B20" s="18" t="s">
        <v>20</v>
      </c>
      <c r="C20" s="22">
        <v>8310822</v>
      </c>
      <c r="D20" s="22">
        <v>8717316</v>
      </c>
      <c r="E20" s="22">
        <v>8134974.3099999996</v>
      </c>
      <c r="F20" s="22">
        <v>8446939.5800000001</v>
      </c>
      <c r="G20" s="22">
        <f t="shared" si="1"/>
        <v>311965.27000000048</v>
      </c>
      <c r="H20" s="7">
        <f t="shared" si="4"/>
        <v>0.97884111944642771</v>
      </c>
      <c r="I20" s="7">
        <f t="shared" si="2"/>
        <v>0.96898398314343548</v>
      </c>
    </row>
    <row r="21" spans="1:9">
      <c r="A21" s="42" t="s">
        <v>21</v>
      </c>
      <c r="B21" s="43" t="s">
        <v>22</v>
      </c>
      <c r="C21" s="32">
        <v>274694110.06999999</v>
      </c>
      <c r="D21" s="32">
        <v>289777000.01999998</v>
      </c>
      <c r="E21" s="32">
        <v>268923909.41000003</v>
      </c>
      <c r="F21" s="32">
        <v>285518102.56999999</v>
      </c>
      <c r="G21" s="32">
        <f>F21-E21</f>
        <v>16594193.159999967</v>
      </c>
      <c r="H21" s="34">
        <f>E21/C21</f>
        <v>0.9789940867005501</v>
      </c>
      <c r="I21" s="34">
        <f>F21/D21</f>
        <v>0.98530284511984723</v>
      </c>
    </row>
    <row r="22" spans="1:9" ht="65.25" customHeight="1">
      <c r="A22" s="42"/>
      <c r="B22" s="43"/>
      <c r="C22" s="33"/>
      <c r="D22" s="33"/>
      <c r="E22" s="33"/>
      <c r="F22" s="33"/>
      <c r="G22" s="33"/>
      <c r="H22" s="35"/>
      <c r="I22" s="35"/>
    </row>
    <row r="23" spans="1:9" ht="94.5" customHeight="1">
      <c r="A23" s="10" t="s">
        <v>23</v>
      </c>
      <c r="B23" s="18" t="s">
        <v>24</v>
      </c>
      <c r="C23" s="22">
        <v>11583196.41</v>
      </c>
      <c r="D23" s="22">
        <v>14669249.050000001</v>
      </c>
      <c r="E23" s="22">
        <v>11210181.48</v>
      </c>
      <c r="F23" s="22">
        <v>13502965</v>
      </c>
      <c r="G23" s="22">
        <f t="shared" si="1"/>
        <v>2292783.5199999996</v>
      </c>
      <c r="H23" s="7">
        <f t="shared" si="4"/>
        <v>0.96779689156630644</v>
      </c>
      <c r="I23" s="7">
        <f t="shared" si="2"/>
        <v>0.920494631591247</v>
      </c>
    </row>
    <row r="24" spans="1:9" ht="61.5" customHeight="1">
      <c r="A24" s="9" t="s">
        <v>25</v>
      </c>
      <c r="B24" s="16" t="s">
        <v>92</v>
      </c>
      <c r="C24" s="21">
        <f>C25</f>
        <v>185000</v>
      </c>
      <c r="D24" s="21">
        <f t="shared" ref="D24:G24" si="6">D25</f>
        <v>515750</v>
      </c>
      <c r="E24" s="21">
        <f t="shared" si="6"/>
        <v>0</v>
      </c>
      <c r="F24" s="21">
        <f t="shared" si="6"/>
        <v>510750</v>
      </c>
      <c r="G24" s="21">
        <f t="shared" si="6"/>
        <v>510750</v>
      </c>
      <c r="H24" s="20">
        <f t="shared" si="4"/>
        <v>0</v>
      </c>
      <c r="I24" s="20">
        <f t="shared" si="4"/>
        <v>0.99030538051381478</v>
      </c>
    </row>
    <row r="25" spans="1:9" ht="65.25" customHeight="1">
      <c r="A25" s="10" t="s">
        <v>26</v>
      </c>
      <c r="B25" s="17" t="s">
        <v>93</v>
      </c>
      <c r="C25" s="22">
        <v>185000</v>
      </c>
      <c r="D25" s="22">
        <v>515750</v>
      </c>
      <c r="E25" s="22">
        <v>0</v>
      </c>
      <c r="F25" s="22">
        <v>510750</v>
      </c>
      <c r="G25" s="22">
        <f t="shared" si="1"/>
        <v>510750</v>
      </c>
      <c r="H25" s="7">
        <f t="shared" si="4"/>
        <v>0</v>
      </c>
      <c r="I25" s="7">
        <f t="shared" si="4"/>
        <v>0.99030538051381478</v>
      </c>
    </row>
    <row r="26" spans="1:9" ht="61.5" customHeight="1">
      <c r="A26" s="9" t="s">
        <v>27</v>
      </c>
      <c r="B26" s="16" t="s">
        <v>94</v>
      </c>
      <c r="C26" s="21">
        <f>C27</f>
        <v>1003502.4</v>
      </c>
      <c r="D26" s="21">
        <f t="shared" ref="D26:G26" si="7">D27</f>
        <v>125000</v>
      </c>
      <c r="E26" s="21">
        <f t="shared" si="7"/>
        <v>1001502.4</v>
      </c>
      <c r="F26" s="21">
        <f t="shared" si="7"/>
        <v>45384</v>
      </c>
      <c r="G26" s="21">
        <f t="shared" si="7"/>
        <v>-956118.4</v>
      </c>
      <c r="H26" s="20">
        <f t="shared" si="4"/>
        <v>0.99800698035201507</v>
      </c>
      <c r="I26" s="20">
        <f t="shared" si="4"/>
        <v>0.36307200000000001</v>
      </c>
    </row>
    <row r="27" spans="1:9" ht="105.75" customHeight="1">
      <c r="A27" s="10" t="s">
        <v>84</v>
      </c>
      <c r="B27" s="18" t="s">
        <v>28</v>
      </c>
      <c r="C27" s="22">
        <v>1003502.4</v>
      </c>
      <c r="D27" s="22">
        <v>125000</v>
      </c>
      <c r="E27" s="22">
        <v>1001502.4</v>
      </c>
      <c r="F27" s="22">
        <v>45384</v>
      </c>
      <c r="G27" s="22">
        <f t="shared" si="1"/>
        <v>-956118.4</v>
      </c>
      <c r="H27" s="7">
        <f t="shared" si="4"/>
        <v>0.99800698035201507</v>
      </c>
      <c r="I27" s="7">
        <f t="shared" si="4"/>
        <v>0.36307200000000001</v>
      </c>
    </row>
    <row r="28" spans="1:9" ht="57.75" customHeight="1">
      <c r="A28" s="9" t="s">
        <v>29</v>
      </c>
      <c r="B28" s="16" t="s">
        <v>95</v>
      </c>
      <c r="C28" s="21">
        <f>C29</f>
        <v>2764912</v>
      </c>
      <c r="D28" s="21">
        <f t="shared" ref="D28:G28" si="8">D29</f>
        <v>2375557</v>
      </c>
      <c r="E28" s="21">
        <f t="shared" si="8"/>
        <v>2618795.7000000002</v>
      </c>
      <c r="F28" s="21">
        <f t="shared" si="8"/>
        <v>2354557</v>
      </c>
      <c r="G28" s="21">
        <f t="shared" si="8"/>
        <v>-264238.70000000019</v>
      </c>
      <c r="H28" s="20">
        <f t="shared" si="4"/>
        <v>0.94715336328968158</v>
      </c>
      <c r="I28" s="20">
        <f t="shared" si="4"/>
        <v>0.99115996795698857</v>
      </c>
    </row>
    <row r="29" spans="1:9" ht="93" customHeight="1">
      <c r="A29" s="10" t="s">
        <v>30</v>
      </c>
      <c r="B29" s="18" t="s">
        <v>31</v>
      </c>
      <c r="C29" s="22">
        <v>2764912</v>
      </c>
      <c r="D29" s="22">
        <v>2375557</v>
      </c>
      <c r="E29" s="22">
        <v>2618795.7000000002</v>
      </c>
      <c r="F29" s="22">
        <v>2354557</v>
      </c>
      <c r="G29" s="22">
        <f t="shared" si="1"/>
        <v>-264238.70000000019</v>
      </c>
      <c r="H29" s="7">
        <f t="shared" si="4"/>
        <v>0.94715336328968158</v>
      </c>
      <c r="I29" s="7">
        <f t="shared" si="4"/>
        <v>0.99115996795698857</v>
      </c>
    </row>
    <row r="30" spans="1:9" ht="62.25" customHeight="1">
      <c r="A30" s="9" t="s">
        <v>32</v>
      </c>
      <c r="B30" s="16" t="s">
        <v>96</v>
      </c>
      <c r="C30" s="21">
        <f>C31+C32</f>
        <v>11552002.279999999</v>
      </c>
      <c r="D30" s="21">
        <f t="shared" ref="D30:G30" si="9">D31+D32</f>
        <v>5744403.6100000003</v>
      </c>
      <c r="E30" s="21">
        <f t="shared" si="9"/>
        <v>11388565.279999999</v>
      </c>
      <c r="F30" s="21">
        <f t="shared" si="9"/>
        <v>5744403.6100000003</v>
      </c>
      <c r="G30" s="21">
        <f t="shared" si="9"/>
        <v>-5644161.669999999</v>
      </c>
      <c r="H30" s="20">
        <f t="shared" si="4"/>
        <v>0.98585206304166351</v>
      </c>
      <c r="I30" s="20">
        <f t="shared" si="4"/>
        <v>1</v>
      </c>
    </row>
    <row r="31" spans="1:9" ht="96.75" customHeight="1">
      <c r="A31" s="10" t="s">
        <v>33</v>
      </c>
      <c r="B31" s="18" t="s">
        <v>34</v>
      </c>
      <c r="C31" s="22">
        <v>808113.24</v>
      </c>
      <c r="D31" s="22">
        <v>367324.2</v>
      </c>
      <c r="E31" s="22">
        <v>808113.24</v>
      </c>
      <c r="F31" s="22">
        <v>367324.2</v>
      </c>
      <c r="G31" s="22">
        <f t="shared" si="1"/>
        <v>-440789.04</v>
      </c>
      <c r="H31" s="7">
        <f t="shared" si="4"/>
        <v>1</v>
      </c>
      <c r="I31" s="7">
        <f t="shared" si="4"/>
        <v>1</v>
      </c>
    </row>
    <row r="32" spans="1:9">
      <c r="A32" s="49" t="s">
        <v>35</v>
      </c>
      <c r="B32" s="52" t="s">
        <v>36</v>
      </c>
      <c r="C32" s="32">
        <v>10743889.039999999</v>
      </c>
      <c r="D32" s="32">
        <v>5377079.4100000001</v>
      </c>
      <c r="E32" s="32">
        <v>10580452.039999999</v>
      </c>
      <c r="F32" s="32">
        <v>5377079.4100000001</v>
      </c>
      <c r="G32" s="32">
        <f t="shared" si="1"/>
        <v>-5203372.629999999</v>
      </c>
      <c r="H32" s="34">
        <f t="shared" si="4"/>
        <v>0.98478791065399907</v>
      </c>
      <c r="I32" s="34">
        <f t="shared" si="4"/>
        <v>1</v>
      </c>
    </row>
    <row r="33" spans="1:9">
      <c r="A33" s="50"/>
      <c r="B33" s="52"/>
      <c r="C33" s="46"/>
      <c r="D33" s="46"/>
      <c r="E33" s="46"/>
      <c r="F33" s="46"/>
      <c r="G33" s="46"/>
      <c r="H33" s="47"/>
      <c r="I33" s="47"/>
    </row>
    <row r="34" spans="1:9" ht="65.25" customHeight="1">
      <c r="A34" s="51"/>
      <c r="B34" s="52"/>
      <c r="C34" s="33"/>
      <c r="D34" s="33"/>
      <c r="E34" s="33"/>
      <c r="F34" s="33"/>
      <c r="G34" s="33"/>
      <c r="H34" s="35"/>
      <c r="I34" s="35"/>
    </row>
    <row r="35" spans="1:9" ht="107.25" customHeight="1">
      <c r="A35" s="9" t="s">
        <v>37</v>
      </c>
      <c r="B35" s="16" t="s">
        <v>97</v>
      </c>
      <c r="C35" s="21">
        <f>C36+C37+C39</f>
        <v>1979210</v>
      </c>
      <c r="D35" s="21">
        <f t="shared" ref="D35:G35" si="10">D36+D37+D39</f>
        <v>2108840</v>
      </c>
      <c r="E35" s="21">
        <f t="shared" si="10"/>
        <v>1871205.75</v>
      </c>
      <c r="F35" s="21">
        <f t="shared" si="10"/>
        <v>2025922.5</v>
      </c>
      <c r="G35" s="21">
        <f t="shared" si="10"/>
        <v>154716.75</v>
      </c>
      <c r="H35" s="20">
        <f t="shared" si="4"/>
        <v>0.94543062636102282</v>
      </c>
      <c r="I35" s="20">
        <f t="shared" si="4"/>
        <v>0.96068099049714539</v>
      </c>
    </row>
    <row r="36" spans="1:9" ht="138" customHeight="1">
      <c r="A36" s="10" t="s">
        <v>38</v>
      </c>
      <c r="B36" s="18" t="s">
        <v>39</v>
      </c>
      <c r="C36" s="22">
        <v>154000</v>
      </c>
      <c r="D36" s="22">
        <v>154000</v>
      </c>
      <c r="E36" s="22">
        <v>143083.75</v>
      </c>
      <c r="F36" s="22">
        <v>142327.5</v>
      </c>
      <c r="G36" s="22">
        <f t="shared" si="1"/>
        <v>-756.25</v>
      </c>
      <c r="H36" s="7">
        <f t="shared" si="4"/>
        <v>0.92911525974025977</v>
      </c>
      <c r="I36" s="7">
        <f t="shared" si="4"/>
        <v>0.92420454545454545</v>
      </c>
    </row>
    <row r="37" spans="1:9">
      <c r="A37" s="42" t="s">
        <v>40</v>
      </c>
      <c r="B37" s="30" t="s">
        <v>41</v>
      </c>
      <c r="C37" s="32">
        <v>265000</v>
      </c>
      <c r="D37" s="32">
        <v>265000</v>
      </c>
      <c r="E37" s="32">
        <v>167912</v>
      </c>
      <c r="F37" s="32">
        <v>193755</v>
      </c>
      <c r="G37" s="32">
        <f t="shared" si="1"/>
        <v>25843</v>
      </c>
      <c r="H37" s="34">
        <f t="shared" si="4"/>
        <v>0.63363018867924525</v>
      </c>
      <c r="I37" s="34">
        <f t="shared" si="4"/>
        <v>0.73115094339622644</v>
      </c>
    </row>
    <row r="38" spans="1:9" ht="123.75" customHeight="1">
      <c r="A38" s="42"/>
      <c r="B38" s="48"/>
      <c r="C38" s="33"/>
      <c r="D38" s="33"/>
      <c r="E38" s="33"/>
      <c r="F38" s="33"/>
      <c r="G38" s="33"/>
      <c r="H38" s="35"/>
      <c r="I38" s="35"/>
    </row>
    <row r="39" spans="1:9">
      <c r="A39" s="42" t="s">
        <v>42</v>
      </c>
      <c r="B39" s="43" t="s">
        <v>43</v>
      </c>
      <c r="C39" s="32">
        <v>1560210</v>
      </c>
      <c r="D39" s="32">
        <v>1689840</v>
      </c>
      <c r="E39" s="32">
        <v>1560210</v>
      </c>
      <c r="F39" s="32">
        <v>1689840</v>
      </c>
      <c r="G39" s="32">
        <f t="shared" si="1"/>
        <v>129630</v>
      </c>
      <c r="H39" s="34">
        <f t="shared" si="4"/>
        <v>1</v>
      </c>
      <c r="I39" s="34">
        <f t="shared" si="4"/>
        <v>1</v>
      </c>
    </row>
    <row r="40" spans="1:9">
      <c r="A40" s="42"/>
      <c r="B40" s="43"/>
      <c r="C40" s="46"/>
      <c r="D40" s="46"/>
      <c r="E40" s="46"/>
      <c r="F40" s="46"/>
      <c r="G40" s="46"/>
      <c r="H40" s="47"/>
      <c r="I40" s="47"/>
    </row>
    <row r="41" spans="1:9" ht="105.75" customHeight="1">
      <c r="A41" s="42"/>
      <c r="B41" s="43"/>
      <c r="C41" s="33"/>
      <c r="D41" s="33"/>
      <c r="E41" s="33"/>
      <c r="F41" s="33"/>
      <c r="G41" s="33"/>
      <c r="H41" s="35"/>
      <c r="I41" s="35"/>
    </row>
    <row r="42" spans="1:9" ht="42.75" customHeight="1">
      <c r="A42" s="11" t="s">
        <v>44</v>
      </c>
      <c r="B42" s="16" t="s">
        <v>98</v>
      </c>
      <c r="C42" s="21">
        <f>C43</f>
        <v>50000</v>
      </c>
      <c r="D42" s="21">
        <f t="shared" ref="D42:G42" si="11">D43</f>
        <v>50000</v>
      </c>
      <c r="E42" s="21">
        <f t="shared" si="11"/>
        <v>14360</v>
      </c>
      <c r="F42" s="21">
        <f t="shared" si="11"/>
        <v>42290</v>
      </c>
      <c r="G42" s="21">
        <f t="shared" si="11"/>
        <v>27930</v>
      </c>
      <c r="H42" s="20">
        <f t="shared" si="4"/>
        <v>0.28720000000000001</v>
      </c>
      <c r="I42" s="20">
        <f t="shared" si="4"/>
        <v>0.8458</v>
      </c>
    </row>
    <row r="43" spans="1:9" ht="72.75" customHeight="1">
      <c r="A43" s="12" t="s">
        <v>45</v>
      </c>
      <c r="B43" s="18" t="s">
        <v>46</v>
      </c>
      <c r="C43" s="22">
        <v>50000</v>
      </c>
      <c r="D43" s="22">
        <v>50000</v>
      </c>
      <c r="E43" s="22">
        <v>14360</v>
      </c>
      <c r="F43" s="22">
        <v>42290</v>
      </c>
      <c r="G43" s="22">
        <f t="shared" si="1"/>
        <v>27930</v>
      </c>
      <c r="H43" s="7">
        <f t="shared" si="4"/>
        <v>0.28720000000000001</v>
      </c>
      <c r="I43" s="7">
        <f t="shared" si="4"/>
        <v>0.8458</v>
      </c>
    </row>
    <row r="44" spans="1:9" ht="60" customHeight="1">
      <c r="A44" s="9" t="s">
        <v>47</v>
      </c>
      <c r="B44" s="4">
        <v>10</v>
      </c>
      <c r="C44" s="21">
        <f>C45+C48</f>
        <v>737594</v>
      </c>
      <c r="D44" s="21">
        <f t="shared" ref="D44:G44" si="12">D45+D48</f>
        <v>691381</v>
      </c>
      <c r="E44" s="21">
        <f t="shared" si="12"/>
        <v>695147.2</v>
      </c>
      <c r="F44" s="21">
        <f t="shared" si="12"/>
        <v>646299.33000000007</v>
      </c>
      <c r="G44" s="21">
        <f t="shared" si="12"/>
        <v>-48847.869999999995</v>
      </c>
      <c r="H44" s="20">
        <f t="shared" si="4"/>
        <v>0.94245235183583376</v>
      </c>
      <c r="I44" s="20">
        <f t="shared" si="4"/>
        <v>0.93479475137442314</v>
      </c>
    </row>
    <row r="45" spans="1:9">
      <c r="A45" s="42" t="s">
        <v>48</v>
      </c>
      <c r="B45" s="43" t="s">
        <v>49</v>
      </c>
      <c r="C45" s="32">
        <v>394200</v>
      </c>
      <c r="D45" s="32">
        <v>365902</v>
      </c>
      <c r="E45" s="32">
        <v>351753.2</v>
      </c>
      <c r="F45" s="32">
        <v>320820.33</v>
      </c>
      <c r="G45" s="32">
        <f t="shared" si="1"/>
        <v>-30932.869999999995</v>
      </c>
      <c r="H45" s="34">
        <f t="shared" si="4"/>
        <v>0.89232166412988334</v>
      </c>
      <c r="I45" s="34">
        <f t="shared" si="4"/>
        <v>0.87679304841186989</v>
      </c>
    </row>
    <row r="46" spans="1:9">
      <c r="A46" s="42"/>
      <c r="B46" s="43"/>
      <c r="C46" s="46"/>
      <c r="D46" s="46"/>
      <c r="E46" s="46"/>
      <c r="F46" s="46"/>
      <c r="G46" s="46"/>
      <c r="H46" s="47"/>
      <c r="I46" s="47"/>
    </row>
    <row r="47" spans="1:9" ht="61.5" customHeight="1">
      <c r="A47" s="42"/>
      <c r="B47" s="43"/>
      <c r="C47" s="33"/>
      <c r="D47" s="33"/>
      <c r="E47" s="33"/>
      <c r="F47" s="33"/>
      <c r="G47" s="33"/>
      <c r="H47" s="35"/>
      <c r="I47" s="35"/>
    </row>
    <row r="48" spans="1:9" ht="108.75" customHeight="1">
      <c r="A48" s="10" t="s">
        <v>50</v>
      </c>
      <c r="B48" s="19">
        <v>102</v>
      </c>
      <c r="C48" s="22">
        <v>343394</v>
      </c>
      <c r="D48" s="22">
        <v>325479</v>
      </c>
      <c r="E48" s="22">
        <v>343394</v>
      </c>
      <c r="F48" s="22">
        <v>325479</v>
      </c>
      <c r="G48" s="22">
        <f t="shared" si="1"/>
        <v>-17915</v>
      </c>
      <c r="H48" s="7">
        <f t="shared" si="4"/>
        <v>1</v>
      </c>
      <c r="I48" s="7">
        <f t="shared" si="4"/>
        <v>1</v>
      </c>
    </row>
    <row r="49" spans="1:9">
      <c r="A49" s="38" t="s">
        <v>51</v>
      </c>
      <c r="B49" s="53">
        <v>11</v>
      </c>
      <c r="C49" s="40">
        <f>C51+C54+C56</f>
        <v>52480950.5</v>
      </c>
      <c r="D49" s="40">
        <f>D51+D54+D56</f>
        <v>52841351.219999999</v>
      </c>
      <c r="E49" s="40">
        <f t="shared" ref="E49:G49" si="13">E51+E54+E56</f>
        <v>45302996.659999996</v>
      </c>
      <c r="F49" s="40">
        <f t="shared" si="13"/>
        <v>47663867.18</v>
      </c>
      <c r="G49" s="40">
        <f t="shared" si="13"/>
        <v>2360870.5200000014</v>
      </c>
      <c r="H49" s="44">
        <f t="shared" si="4"/>
        <v>0.86322744211730684</v>
      </c>
      <c r="I49" s="44">
        <f t="shared" si="4"/>
        <v>0.90201832616951771</v>
      </c>
    </row>
    <row r="50" spans="1:9" ht="72.75" customHeight="1">
      <c r="A50" s="38"/>
      <c r="B50" s="53"/>
      <c r="C50" s="41"/>
      <c r="D50" s="41"/>
      <c r="E50" s="41"/>
      <c r="F50" s="41"/>
      <c r="G50" s="41"/>
      <c r="H50" s="45"/>
      <c r="I50" s="45"/>
    </row>
    <row r="51" spans="1:9">
      <c r="A51" s="42" t="s">
        <v>52</v>
      </c>
      <c r="B51" s="43" t="s">
        <v>53</v>
      </c>
      <c r="C51" s="32">
        <v>52073050.5</v>
      </c>
      <c r="D51" s="32">
        <v>52401351.219999999</v>
      </c>
      <c r="E51" s="32">
        <v>44979333.329999998</v>
      </c>
      <c r="F51" s="32">
        <v>47223867.18</v>
      </c>
      <c r="G51" s="32">
        <f t="shared" si="1"/>
        <v>2244533.8500000015</v>
      </c>
      <c r="H51" s="34">
        <f t="shared" si="4"/>
        <v>0.86377373513003619</v>
      </c>
      <c r="I51" s="34">
        <f t="shared" si="4"/>
        <v>0.90119560050535663</v>
      </c>
    </row>
    <row r="52" spans="1:9">
      <c r="A52" s="42"/>
      <c r="B52" s="43"/>
      <c r="C52" s="46"/>
      <c r="D52" s="46"/>
      <c r="E52" s="46"/>
      <c r="F52" s="46"/>
      <c r="G52" s="46"/>
      <c r="H52" s="47"/>
      <c r="I52" s="47"/>
    </row>
    <row r="53" spans="1:9" ht="92.25" customHeight="1">
      <c r="A53" s="42"/>
      <c r="B53" s="43"/>
      <c r="C53" s="33"/>
      <c r="D53" s="33"/>
      <c r="E53" s="33"/>
      <c r="F53" s="33"/>
      <c r="G53" s="33"/>
      <c r="H53" s="35"/>
      <c r="I53" s="35"/>
    </row>
    <row r="54" spans="1:9" ht="66" customHeight="1">
      <c r="A54" s="28" t="s">
        <v>87</v>
      </c>
      <c r="B54" s="43" t="s">
        <v>54</v>
      </c>
      <c r="C54" s="32">
        <v>300000</v>
      </c>
      <c r="D54" s="32">
        <v>300000</v>
      </c>
      <c r="E54" s="32">
        <v>288663.33</v>
      </c>
      <c r="F54" s="32">
        <v>300000</v>
      </c>
      <c r="G54" s="32">
        <f t="shared" si="1"/>
        <v>11336.669999999984</v>
      </c>
      <c r="H54" s="34">
        <f t="shared" si="4"/>
        <v>0.9622111000000001</v>
      </c>
      <c r="I54" s="34">
        <f t="shared" si="4"/>
        <v>1</v>
      </c>
    </row>
    <row r="55" spans="1:9" ht="63.75" customHeight="1">
      <c r="A55" s="29"/>
      <c r="B55" s="43"/>
      <c r="C55" s="33"/>
      <c r="D55" s="33"/>
      <c r="E55" s="33"/>
      <c r="F55" s="33"/>
      <c r="G55" s="33"/>
      <c r="H55" s="35"/>
      <c r="I55" s="35"/>
    </row>
    <row r="56" spans="1:9" ht="126" customHeight="1">
      <c r="A56" s="10" t="s">
        <v>55</v>
      </c>
      <c r="B56" s="18" t="s">
        <v>56</v>
      </c>
      <c r="C56" s="22">
        <v>107900</v>
      </c>
      <c r="D56" s="22">
        <v>140000</v>
      </c>
      <c r="E56" s="22">
        <v>35000</v>
      </c>
      <c r="F56" s="22">
        <v>140000</v>
      </c>
      <c r="G56" s="22">
        <f t="shared" si="1"/>
        <v>105000</v>
      </c>
      <c r="H56" s="7">
        <f t="shared" si="4"/>
        <v>0.32437442075996292</v>
      </c>
      <c r="I56" s="7">
        <f t="shared" si="4"/>
        <v>1</v>
      </c>
    </row>
    <row r="57" spans="1:9" ht="58.5" customHeight="1">
      <c r="A57" s="11" t="s">
        <v>57</v>
      </c>
      <c r="B57" s="4">
        <v>12</v>
      </c>
      <c r="C57" s="21">
        <f>C58+C59+C60</f>
        <v>292000</v>
      </c>
      <c r="D57" s="21">
        <f t="shared" ref="D57:F57" si="14">D58+D59+D60</f>
        <v>324100</v>
      </c>
      <c r="E57" s="21">
        <f t="shared" si="14"/>
        <v>237000</v>
      </c>
      <c r="F57" s="21">
        <f t="shared" si="14"/>
        <v>240810</v>
      </c>
      <c r="G57" s="21">
        <f t="shared" ref="G57" si="15">G58+G59</f>
        <v>3810</v>
      </c>
      <c r="H57" s="20">
        <f t="shared" si="4"/>
        <v>0.81164383561643838</v>
      </c>
      <c r="I57" s="20">
        <f t="shared" si="4"/>
        <v>0.7430114162295588</v>
      </c>
    </row>
    <row r="58" spans="1:9" ht="94.5" customHeight="1">
      <c r="A58" s="10" t="s">
        <v>58</v>
      </c>
      <c r="B58" s="18" t="s">
        <v>59</v>
      </c>
      <c r="C58" s="22">
        <v>237000</v>
      </c>
      <c r="D58" s="22">
        <v>254100</v>
      </c>
      <c r="E58" s="22">
        <v>237000</v>
      </c>
      <c r="F58" s="22">
        <v>230810</v>
      </c>
      <c r="G58" s="22">
        <f t="shared" si="1"/>
        <v>-6190</v>
      </c>
      <c r="H58" s="7">
        <f>E58/C58</f>
        <v>1</v>
      </c>
      <c r="I58" s="7">
        <f t="shared" ref="I58:I71" si="16">F58/D58</f>
        <v>0.90834317197953562</v>
      </c>
    </row>
    <row r="59" spans="1:9" ht="94.5" customHeight="1">
      <c r="A59" s="10" t="s">
        <v>60</v>
      </c>
      <c r="B59" s="18" t="s">
        <v>61</v>
      </c>
      <c r="C59" s="22">
        <v>55000</v>
      </c>
      <c r="D59" s="22">
        <v>30000</v>
      </c>
      <c r="E59" s="22">
        <v>0</v>
      </c>
      <c r="F59" s="22">
        <v>10000</v>
      </c>
      <c r="G59" s="22">
        <f t="shared" si="1"/>
        <v>10000</v>
      </c>
      <c r="H59" s="7">
        <f t="shared" ref="H59:H61" si="17">E59/C59</f>
        <v>0</v>
      </c>
      <c r="I59" s="7">
        <f t="shared" si="16"/>
        <v>0.33333333333333331</v>
      </c>
    </row>
    <row r="60" spans="1:9" ht="94.5" customHeight="1">
      <c r="A60" s="15" t="s">
        <v>88</v>
      </c>
      <c r="B60" s="18">
        <v>123</v>
      </c>
      <c r="C60" s="22">
        <v>0</v>
      </c>
      <c r="D60" s="22">
        <v>40000</v>
      </c>
      <c r="E60" s="22">
        <v>0</v>
      </c>
      <c r="F60" s="22">
        <v>0</v>
      </c>
      <c r="G60" s="22">
        <v>0</v>
      </c>
      <c r="H60" s="14">
        <v>0</v>
      </c>
      <c r="I60" s="14">
        <f t="shared" si="16"/>
        <v>0</v>
      </c>
    </row>
    <row r="61" spans="1:9" ht="76.5" customHeight="1">
      <c r="A61" s="9" t="s">
        <v>62</v>
      </c>
      <c r="B61" s="4">
        <v>13</v>
      </c>
      <c r="C61" s="21">
        <f>C62+C65+C66</f>
        <v>7847062.1799999997</v>
      </c>
      <c r="D61" s="21">
        <f t="shared" ref="D61:G61" si="18">D62+D65+D66</f>
        <v>7945844</v>
      </c>
      <c r="E61" s="21">
        <f t="shared" si="18"/>
        <v>6760992.6200000001</v>
      </c>
      <c r="F61" s="21">
        <f t="shared" si="18"/>
        <v>4622920.7200000007</v>
      </c>
      <c r="G61" s="21">
        <f t="shared" si="18"/>
        <v>-2138071.9</v>
      </c>
      <c r="H61" s="20">
        <f t="shared" si="17"/>
        <v>0.86159539263393481</v>
      </c>
      <c r="I61" s="20">
        <f t="shared" si="16"/>
        <v>0.58180360953474552</v>
      </c>
    </row>
    <row r="62" spans="1:9">
      <c r="A62" s="42" t="s">
        <v>63</v>
      </c>
      <c r="B62" s="43" t="s">
        <v>64</v>
      </c>
      <c r="C62" s="32">
        <v>2445400</v>
      </c>
      <c r="D62" s="32">
        <v>2021144</v>
      </c>
      <c r="E62" s="32">
        <v>2197373</v>
      </c>
      <c r="F62" s="32">
        <v>1798142.35</v>
      </c>
      <c r="G62" s="32">
        <f t="shared" si="1"/>
        <v>-399230.64999999991</v>
      </c>
      <c r="H62" s="34">
        <f>E62/C62</f>
        <v>0.89857405741392005</v>
      </c>
      <c r="I62" s="34">
        <f t="shared" si="16"/>
        <v>0.88966562996006227</v>
      </c>
    </row>
    <row r="63" spans="1:9">
      <c r="A63" s="42"/>
      <c r="B63" s="43"/>
      <c r="C63" s="46"/>
      <c r="D63" s="46"/>
      <c r="E63" s="46"/>
      <c r="F63" s="46"/>
      <c r="G63" s="46"/>
      <c r="H63" s="47"/>
      <c r="I63" s="47"/>
    </row>
    <row r="64" spans="1:9" ht="80.25" customHeight="1">
      <c r="A64" s="42"/>
      <c r="B64" s="43"/>
      <c r="C64" s="33"/>
      <c r="D64" s="33"/>
      <c r="E64" s="33"/>
      <c r="F64" s="33"/>
      <c r="G64" s="33"/>
      <c r="H64" s="35"/>
      <c r="I64" s="35"/>
    </row>
    <row r="65" spans="1:9" ht="138" customHeight="1">
      <c r="A65" s="10" t="s">
        <v>65</v>
      </c>
      <c r="B65" s="18" t="s">
        <v>66</v>
      </c>
      <c r="C65" s="22">
        <v>4861662.18</v>
      </c>
      <c r="D65" s="22">
        <v>3849700</v>
      </c>
      <c r="E65" s="22">
        <v>4563619.62</v>
      </c>
      <c r="F65" s="22">
        <v>2824778.37</v>
      </c>
      <c r="G65" s="22">
        <f t="shared" si="1"/>
        <v>-1738841.25</v>
      </c>
      <c r="H65" s="7">
        <f>E65/C65</f>
        <v>0.93869533732185406</v>
      </c>
      <c r="I65" s="7">
        <f t="shared" si="16"/>
        <v>0.73376584409174739</v>
      </c>
    </row>
    <row r="66" spans="1:9" ht="140.25" customHeight="1">
      <c r="A66" s="10" t="s">
        <v>67</v>
      </c>
      <c r="B66" s="19" t="s">
        <v>68</v>
      </c>
      <c r="C66" s="22">
        <v>540000</v>
      </c>
      <c r="D66" s="22">
        <v>2075000</v>
      </c>
      <c r="E66" s="22">
        <v>0</v>
      </c>
      <c r="F66" s="22">
        <v>0</v>
      </c>
      <c r="G66" s="22">
        <f t="shared" si="1"/>
        <v>0</v>
      </c>
      <c r="H66" s="7">
        <f t="shared" ref="H66" si="19">E66/C66</f>
        <v>0</v>
      </c>
      <c r="I66" s="7">
        <f t="shared" si="16"/>
        <v>0</v>
      </c>
    </row>
    <row r="67" spans="1:9">
      <c r="A67" s="38" t="s">
        <v>69</v>
      </c>
      <c r="B67" s="53">
        <v>14</v>
      </c>
      <c r="C67" s="40">
        <f>C69+C71</f>
        <v>11345776</v>
      </c>
      <c r="D67" s="40">
        <f t="shared" ref="D67:G67" si="20">D69+D71</f>
        <v>11599996</v>
      </c>
      <c r="E67" s="40">
        <f t="shared" si="20"/>
        <v>11345670.779999999</v>
      </c>
      <c r="F67" s="40">
        <f t="shared" si="20"/>
        <v>11599777.699999999</v>
      </c>
      <c r="G67" s="40">
        <f t="shared" si="20"/>
        <v>254106.92000000039</v>
      </c>
      <c r="H67" s="44">
        <f>E67/C67</f>
        <v>0.99999072606404349</v>
      </c>
      <c r="I67" s="44">
        <f t="shared" si="16"/>
        <v>0.99998118102799338</v>
      </c>
    </row>
    <row r="68" spans="1:9" ht="88.5" customHeight="1">
      <c r="A68" s="38"/>
      <c r="B68" s="53"/>
      <c r="C68" s="41"/>
      <c r="D68" s="41"/>
      <c r="E68" s="41"/>
      <c r="F68" s="41"/>
      <c r="G68" s="41"/>
      <c r="H68" s="45"/>
      <c r="I68" s="45"/>
    </row>
    <row r="69" spans="1:9">
      <c r="A69" s="42" t="s">
        <v>70</v>
      </c>
      <c r="B69" s="43" t="s">
        <v>71</v>
      </c>
      <c r="C69" s="32">
        <v>8768076</v>
      </c>
      <c r="D69" s="32">
        <v>8781896</v>
      </c>
      <c r="E69" s="32">
        <v>8768076</v>
      </c>
      <c r="F69" s="32">
        <v>8781896</v>
      </c>
      <c r="G69" s="32">
        <f t="shared" si="1"/>
        <v>13820</v>
      </c>
      <c r="H69" s="34">
        <f t="shared" ref="H69:I81" si="21">E69/C69</f>
        <v>1</v>
      </c>
      <c r="I69" s="34">
        <f t="shared" si="16"/>
        <v>1</v>
      </c>
    </row>
    <row r="70" spans="1:9" ht="120.75" customHeight="1">
      <c r="A70" s="42"/>
      <c r="B70" s="43"/>
      <c r="C70" s="33"/>
      <c r="D70" s="33"/>
      <c r="E70" s="33"/>
      <c r="F70" s="33"/>
      <c r="G70" s="33"/>
      <c r="H70" s="35"/>
      <c r="I70" s="35"/>
    </row>
    <row r="71" spans="1:9">
      <c r="A71" s="42" t="s">
        <v>72</v>
      </c>
      <c r="B71" s="43" t="s">
        <v>73</v>
      </c>
      <c r="C71" s="32">
        <v>2577700</v>
      </c>
      <c r="D71" s="32">
        <v>2818100</v>
      </c>
      <c r="E71" s="32">
        <v>2577594.7799999998</v>
      </c>
      <c r="F71" s="32">
        <v>2817881.7</v>
      </c>
      <c r="G71" s="32">
        <f t="shared" si="1"/>
        <v>240286.92000000039</v>
      </c>
      <c r="H71" s="34">
        <f t="shared" si="21"/>
        <v>0.99995918066493372</v>
      </c>
      <c r="I71" s="34">
        <f t="shared" si="16"/>
        <v>0.99992253646073603</v>
      </c>
    </row>
    <row r="72" spans="1:9">
      <c r="A72" s="42"/>
      <c r="B72" s="43"/>
      <c r="C72" s="46"/>
      <c r="D72" s="46"/>
      <c r="E72" s="46"/>
      <c r="F72" s="46"/>
      <c r="G72" s="46"/>
      <c r="H72" s="47"/>
      <c r="I72" s="47"/>
    </row>
    <row r="73" spans="1:9" ht="78" customHeight="1">
      <c r="A73" s="42"/>
      <c r="B73" s="43"/>
      <c r="C73" s="33"/>
      <c r="D73" s="33"/>
      <c r="E73" s="33"/>
      <c r="F73" s="33"/>
      <c r="G73" s="33"/>
      <c r="H73" s="35"/>
      <c r="I73" s="35"/>
    </row>
    <row r="74" spans="1:9" ht="79.5" customHeight="1">
      <c r="A74" s="9" t="s">
        <v>74</v>
      </c>
      <c r="B74" s="4">
        <v>15</v>
      </c>
      <c r="C74" s="21">
        <f>C75</f>
        <v>50000</v>
      </c>
      <c r="D74" s="21">
        <f t="shared" ref="D74:G74" si="22">D75</f>
        <v>50000</v>
      </c>
      <c r="E74" s="21">
        <f t="shared" si="22"/>
        <v>0</v>
      </c>
      <c r="F74" s="21">
        <f t="shared" si="22"/>
        <v>50000</v>
      </c>
      <c r="G74" s="21">
        <f t="shared" si="22"/>
        <v>50000</v>
      </c>
      <c r="H74" s="20">
        <f t="shared" si="21"/>
        <v>0</v>
      </c>
      <c r="I74" s="20">
        <f t="shared" si="21"/>
        <v>1</v>
      </c>
    </row>
    <row r="75" spans="1:9" ht="109.5" customHeight="1">
      <c r="A75" s="10" t="s">
        <v>75</v>
      </c>
      <c r="B75" s="18" t="s">
        <v>76</v>
      </c>
      <c r="C75" s="22">
        <v>50000</v>
      </c>
      <c r="D75" s="22">
        <v>50000</v>
      </c>
      <c r="E75" s="22">
        <v>0</v>
      </c>
      <c r="F75" s="22">
        <v>50000</v>
      </c>
      <c r="G75" s="22">
        <f t="shared" ref="G75:G81" si="23">F75-E75</f>
        <v>50000</v>
      </c>
      <c r="H75" s="7">
        <f t="shared" si="21"/>
        <v>0</v>
      </c>
      <c r="I75" s="7">
        <f t="shared" si="21"/>
        <v>1</v>
      </c>
    </row>
    <row r="76" spans="1:9">
      <c r="A76" s="38" t="s">
        <v>77</v>
      </c>
      <c r="B76" s="53">
        <v>16</v>
      </c>
      <c r="C76" s="40">
        <f>C78</f>
        <v>168497363</v>
      </c>
      <c r="D76" s="40">
        <f t="shared" ref="D76:G76" si="24">D78</f>
        <v>84155680.780000001</v>
      </c>
      <c r="E76" s="40">
        <f t="shared" si="24"/>
        <v>165885785.94999999</v>
      </c>
      <c r="F76" s="40">
        <f t="shared" si="24"/>
        <v>84155680.780000001</v>
      </c>
      <c r="G76" s="40">
        <f t="shared" si="24"/>
        <v>-81730105.169999987</v>
      </c>
      <c r="H76" s="44">
        <f t="shared" si="21"/>
        <v>0.98450078384906226</v>
      </c>
      <c r="I76" s="44">
        <f t="shared" si="21"/>
        <v>1</v>
      </c>
    </row>
    <row r="77" spans="1:9" ht="69.75" customHeight="1">
      <c r="A77" s="38"/>
      <c r="B77" s="53"/>
      <c r="C77" s="41"/>
      <c r="D77" s="41"/>
      <c r="E77" s="41"/>
      <c r="F77" s="41"/>
      <c r="G77" s="41"/>
      <c r="H77" s="45"/>
      <c r="I77" s="45"/>
    </row>
    <row r="78" spans="1:9" ht="48.75" customHeight="1">
      <c r="A78" s="28" t="s">
        <v>85</v>
      </c>
      <c r="B78" s="43" t="s">
        <v>78</v>
      </c>
      <c r="C78" s="32">
        <v>168497363</v>
      </c>
      <c r="D78" s="32">
        <v>84155680.780000001</v>
      </c>
      <c r="E78" s="32">
        <v>165885785.94999999</v>
      </c>
      <c r="F78" s="32">
        <v>84155680.780000001</v>
      </c>
      <c r="G78" s="32">
        <f t="shared" si="23"/>
        <v>-81730105.169999987</v>
      </c>
      <c r="H78" s="34">
        <f t="shared" si="21"/>
        <v>0.98450078384906226</v>
      </c>
      <c r="I78" s="34">
        <f t="shared" si="21"/>
        <v>1</v>
      </c>
    </row>
    <row r="79" spans="1:9" ht="80.25" customHeight="1">
      <c r="A79" s="29"/>
      <c r="B79" s="43"/>
      <c r="C79" s="33"/>
      <c r="D79" s="33"/>
      <c r="E79" s="33"/>
      <c r="F79" s="33"/>
      <c r="G79" s="33"/>
      <c r="H79" s="35"/>
      <c r="I79" s="35"/>
    </row>
    <row r="80" spans="1:9" ht="72.75" customHeight="1">
      <c r="A80" s="11" t="s">
        <v>79</v>
      </c>
      <c r="B80" s="4">
        <v>17</v>
      </c>
      <c r="C80" s="21">
        <f>C81</f>
        <v>237000</v>
      </c>
      <c r="D80" s="21">
        <f t="shared" ref="D80:G80" si="25">D81</f>
        <v>254100</v>
      </c>
      <c r="E80" s="21">
        <f t="shared" si="25"/>
        <v>237000</v>
      </c>
      <c r="F80" s="21">
        <f t="shared" si="25"/>
        <v>254100</v>
      </c>
      <c r="G80" s="21">
        <f t="shared" si="25"/>
        <v>17100</v>
      </c>
      <c r="H80" s="20">
        <f t="shared" si="21"/>
        <v>1</v>
      </c>
      <c r="I80" s="20">
        <f t="shared" si="21"/>
        <v>1</v>
      </c>
    </row>
    <row r="81" spans="1:9" ht="67.5" customHeight="1">
      <c r="A81" s="28" t="s">
        <v>86</v>
      </c>
      <c r="B81" s="43" t="s">
        <v>80</v>
      </c>
      <c r="C81" s="32">
        <v>237000</v>
      </c>
      <c r="D81" s="32">
        <v>254100</v>
      </c>
      <c r="E81" s="32">
        <v>237000</v>
      </c>
      <c r="F81" s="32">
        <v>254100</v>
      </c>
      <c r="G81" s="32">
        <f t="shared" si="23"/>
        <v>17100</v>
      </c>
      <c r="H81" s="34">
        <f t="shared" si="21"/>
        <v>1</v>
      </c>
      <c r="I81" s="34">
        <f t="shared" si="21"/>
        <v>1</v>
      </c>
    </row>
    <row r="82" spans="1:9" ht="52.5" customHeight="1">
      <c r="A82" s="29"/>
      <c r="B82" s="43"/>
      <c r="C82" s="33"/>
      <c r="D82" s="33"/>
      <c r="E82" s="33"/>
      <c r="F82" s="33"/>
      <c r="G82" s="33"/>
      <c r="H82" s="35"/>
      <c r="I82" s="35"/>
    </row>
  </sheetData>
  <mergeCells count="179">
    <mergeCell ref="A78:A79"/>
    <mergeCell ref="A81:A82"/>
    <mergeCell ref="A54:A55"/>
    <mergeCell ref="B78:B79"/>
    <mergeCell ref="C78:C79"/>
    <mergeCell ref="D78:D79"/>
    <mergeCell ref="E78:E79"/>
    <mergeCell ref="F78:F79"/>
    <mergeCell ref="G78:G79"/>
    <mergeCell ref="A76:A77"/>
    <mergeCell ref="B76:B77"/>
    <mergeCell ref="C76:C77"/>
    <mergeCell ref="D76:D77"/>
    <mergeCell ref="E76:E77"/>
    <mergeCell ref="F76:F77"/>
    <mergeCell ref="G76:G77"/>
    <mergeCell ref="A62:A64"/>
    <mergeCell ref="B62:B64"/>
    <mergeCell ref="C62:C64"/>
    <mergeCell ref="D62:D64"/>
    <mergeCell ref="E62:E64"/>
    <mergeCell ref="F62:F64"/>
    <mergeCell ref="B54:B55"/>
    <mergeCell ref="C54:C55"/>
    <mergeCell ref="I71:I73"/>
    <mergeCell ref="H78:H79"/>
    <mergeCell ref="I78:I79"/>
    <mergeCell ref="B81:B82"/>
    <mergeCell ref="C81:C82"/>
    <mergeCell ref="D81:D82"/>
    <mergeCell ref="E81:E82"/>
    <mergeCell ref="F81:F82"/>
    <mergeCell ref="G81:G82"/>
    <mergeCell ref="H81:H82"/>
    <mergeCell ref="I81:I82"/>
    <mergeCell ref="H76:H77"/>
    <mergeCell ref="I76:I77"/>
    <mergeCell ref="I67:I68"/>
    <mergeCell ref="A69:A70"/>
    <mergeCell ref="B69:B70"/>
    <mergeCell ref="C69:C70"/>
    <mergeCell ref="D69:D70"/>
    <mergeCell ref="E69:E70"/>
    <mergeCell ref="F69:F70"/>
    <mergeCell ref="G69:G70"/>
    <mergeCell ref="H69:H70"/>
    <mergeCell ref="A67:A68"/>
    <mergeCell ref="B67:B68"/>
    <mergeCell ref="C67:C68"/>
    <mergeCell ref="D67:D68"/>
    <mergeCell ref="E67:E68"/>
    <mergeCell ref="F67:F68"/>
    <mergeCell ref="G67:G68"/>
    <mergeCell ref="I69:I70"/>
    <mergeCell ref="A71:A73"/>
    <mergeCell ref="B71:B73"/>
    <mergeCell ref="C71:C73"/>
    <mergeCell ref="D71:D73"/>
    <mergeCell ref="D54:D55"/>
    <mergeCell ref="E54:E55"/>
    <mergeCell ref="F54:F55"/>
    <mergeCell ref="G54:G55"/>
    <mergeCell ref="H54:H55"/>
    <mergeCell ref="H67:H68"/>
    <mergeCell ref="E71:E73"/>
    <mergeCell ref="F71:F73"/>
    <mergeCell ref="G71:G73"/>
    <mergeCell ref="H71:H73"/>
    <mergeCell ref="I54:I55"/>
    <mergeCell ref="G62:G64"/>
    <mergeCell ref="H62:H64"/>
    <mergeCell ref="I62:I64"/>
    <mergeCell ref="G49:G50"/>
    <mergeCell ref="H49:H50"/>
    <mergeCell ref="I49:I50"/>
    <mergeCell ref="H51:H53"/>
    <mergeCell ref="I51:I53"/>
    <mergeCell ref="A51:A53"/>
    <mergeCell ref="B51:B53"/>
    <mergeCell ref="C51:C53"/>
    <mergeCell ref="D51:D53"/>
    <mergeCell ref="E51:E53"/>
    <mergeCell ref="F51:F53"/>
    <mergeCell ref="G51:G53"/>
    <mergeCell ref="A49:A50"/>
    <mergeCell ref="B49:B50"/>
    <mergeCell ref="C49:C50"/>
    <mergeCell ref="D49:D50"/>
    <mergeCell ref="E49:E50"/>
    <mergeCell ref="F49:F5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G32:G34"/>
    <mergeCell ref="H32:H34"/>
    <mergeCell ref="I32:I34"/>
    <mergeCell ref="A37:A38"/>
    <mergeCell ref="B37:B38"/>
    <mergeCell ref="C37:C38"/>
    <mergeCell ref="D37:D38"/>
    <mergeCell ref="E37:E38"/>
    <mergeCell ref="F37:F38"/>
    <mergeCell ref="G37:G38"/>
    <mergeCell ref="A32:A34"/>
    <mergeCell ref="B32:B34"/>
    <mergeCell ref="C32:C34"/>
    <mergeCell ref="D32:D34"/>
    <mergeCell ref="E32:E34"/>
    <mergeCell ref="F32:F34"/>
    <mergeCell ref="H37:H38"/>
    <mergeCell ref="I37:I3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2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scale="6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2018-02-12T06:18:24Z</cp:lastPrinted>
  <dcterms:created xsi:type="dcterms:W3CDTF">2016-04-15T06:23:02Z</dcterms:created>
  <dcterms:modified xsi:type="dcterms:W3CDTF">2018-02-12T06:42:00Z</dcterms:modified>
</cp:coreProperties>
</file>