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G82" i="3"/>
  <c r="C62"/>
  <c r="D81"/>
  <c r="E81"/>
  <c r="F81"/>
  <c r="C81"/>
  <c r="D28"/>
  <c r="E28"/>
  <c r="F28"/>
  <c r="C28"/>
  <c r="H72"/>
  <c r="H70"/>
  <c r="G61"/>
  <c r="H61"/>
  <c r="I61"/>
  <c r="H79"/>
  <c r="D58"/>
  <c r="E58"/>
  <c r="F58"/>
  <c r="C58"/>
  <c r="C77"/>
  <c r="C75"/>
  <c r="C68"/>
  <c r="C50"/>
  <c r="C45"/>
  <c r="C43"/>
  <c r="C36"/>
  <c r="C31"/>
  <c r="C26"/>
  <c r="C24"/>
  <c r="C19"/>
  <c r="C13"/>
  <c r="C7"/>
  <c r="F36"/>
  <c r="D62"/>
  <c r="E62"/>
  <c r="F62"/>
  <c r="D43"/>
  <c r="E43"/>
  <c r="F43"/>
  <c r="D24"/>
  <c r="E24"/>
  <c r="F24"/>
  <c r="D77"/>
  <c r="E77"/>
  <c r="F77"/>
  <c r="D75"/>
  <c r="E75"/>
  <c r="F75"/>
  <c r="D26"/>
  <c r="E26"/>
  <c r="F26"/>
  <c r="H77" l="1"/>
  <c r="C6"/>
  <c r="D68"/>
  <c r="E68"/>
  <c r="F68"/>
  <c r="H68"/>
  <c r="D50"/>
  <c r="E50"/>
  <c r="F50"/>
  <c r="D45"/>
  <c r="E45"/>
  <c r="F45"/>
  <c r="D36"/>
  <c r="E36"/>
  <c r="H36" s="1"/>
  <c r="D31"/>
  <c r="E31"/>
  <c r="F31"/>
  <c r="D19"/>
  <c r="E19"/>
  <c r="F19"/>
  <c r="D13"/>
  <c r="E13"/>
  <c r="F13"/>
  <c r="D7"/>
  <c r="E7"/>
  <c r="H7" s="1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8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6"/>
  <c r="I33"/>
  <c r="H33"/>
  <c r="G33"/>
  <c r="I32"/>
  <c r="H32"/>
  <c r="G32"/>
  <c r="I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G10"/>
  <c r="I8"/>
  <c r="H8"/>
  <c r="G8"/>
  <c r="G7" l="1"/>
  <c r="G58"/>
  <c r="I50"/>
  <c r="I13"/>
  <c r="G36"/>
  <c r="G13"/>
  <c r="I19"/>
  <c r="G68"/>
  <c r="I45"/>
  <c r="F6"/>
  <c r="D6"/>
  <c r="I7"/>
  <c r="G62"/>
  <c r="G19"/>
  <c r="G31"/>
  <c r="G45"/>
  <c r="G50"/>
  <c r="H31"/>
  <c r="H45"/>
  <c r="H50"/>
  <c r="H62"/>
  <c r="E6"/>
  <c r="H6" s="1"/>
  <c r="I6" l="1"/>
  <c r="G6"/>
</calcChain>
</file>

<file path=xl/sharedStrings.xml><?xml version="1.0" encoding="utf-8"?>
<sst xmlns="http://schemas.openxmlformats.org/spreadsheetml/2006/main" count="98" uniqueCount="98">
  <si>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</si>
  <si>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</si>
  <si>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</si>
  <si>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</si>
  <si>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</si>
  <si>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</si>
  <si>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</si>
  <si>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</si>
  <si>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</si>
  <si>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</si>
  <si>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</si>
  <si>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</si>
  <si>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</si>
  <si>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</si>
  <si>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</si>
  <si>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</si>
  <si>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</si>
  <si>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</si>
  <si>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</si>
  <si>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</si>
  <si>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</si>
  <si>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</si>
  <si>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</si>
  <si>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</si>
  <si>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</si>
  <si>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</si>
  <si>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</si>
  <si>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</si>
  <si>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</si>
  <si>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</si>
  <si>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</si>
  <si>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</si>
  <si>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</si>
  <si>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</si>
  <si>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</si>
  <si>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</si>
  <si>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</si>
  <si>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</si>
  <si>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</si>
  <si>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</si>
  <si>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</si>
  <si>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</si>
  <si>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</si>
  <si>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</si>
  <si>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</si>
  <si>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</si>
  <si>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</si>
  <si>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</si>
  <si>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</si>
  <si>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</si>
  <si>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</si>
  <si>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</si>
  <si>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</si>
  <si>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</si>
  <si>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</si>
  <si>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</si>
  <si>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</si>
  <si>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</si>
  <si>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</si>
  <si>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</si>
  <si>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</si>
  <si>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</si>
  <si>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</si>
  <si>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</si>
  <si>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</si>
  <si>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</si>
  <si>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</si>
  <si>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</si>
  <si>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</si>
  <si>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</si>
  <si>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</si>
  <si>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</si>
  <si>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</si>
  <si>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</si>
  <si>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</si>
  <si>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</si>
  <si>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</si>
  <si>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</si>
  <si>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</si>
  <si>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</si>
  <si>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</si>
  <si>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</si>
  <si>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</si>
  <si>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</si>
  <si>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</si>
  <si>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</si>
  <si>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</si>
  <si>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</si>
  <si>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</si>
  <si>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</si>
  <si>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2020 год</t>
  </si>
  <si>
    <t>Лимиты бюджетных обязательств на 2021 год</t>
  </si>
  <si>
    <t>9 месяцев 2020 год</t>
  </si>
  <si>
    <t>9 месяцев 2021 год</t>
  </si>
  <si>
    <t>отклонение (+;-) 9 месяцев 2021г к 9 месяцев 2020г.</t>
  </si>
  <si>
    <t>% исполнения 9 месяцеве 2020 года</t>
  </si>
  <si>
    <t>% исполнения 9 месяцев 2021 года</t>
  </si>
  <si>
    <t>Информация о выполнении муниципальных программ Золотухинского района Курской области в 9 месяцев 2020 года и 9 месяцев 2021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</si>
</sst>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0" fillId="0" borderId="3" xfId="0" applyNumberForma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5" fillId="0" borderId="3" xfId="0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0" xfId="0" applyNumberFormat="1" applyFont="1"/>
    <xf numFmtId="4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85" sqref="E85"/>
    </sheetView>
  </sheetViews>
  <sheetFormatPr defaultRowHeight="15"/>
  <cols>
    <col min="1" max="1" width="45.42578125" style="14" customWidth="1"/>
    <col min="2" max="2" width="6.5703125" customWidth="1"/>
    <col min="3" max="5" width="15.42578125" style="3" customWidth="1"/>
    <col min="6" max="6" width="15.140625" style="3" customWidth="1"/>
    <col min="7" max="7" width="15.140625" style="61" customWidth="1"/>
    <col min="8" max="8" width="11.28515625" customWidth="1"/>
    <col min="9" max="9" width="9.7109375" customWidth="1"/>
  </cols>
  <sheetData>
    <row r="1" spans="1:9" ht="54.75" customHeight="1">
      <c r="A1" s="54" t="s">
        <v>97</v>
      </c>
      <c r="B1" s="55"/>
      <c r="C1" s="55"/>
      <c r="D1" s="55"/>
      <c r="E1" s="55"/>
      <c r="F1" s="55"/>
      <c r="G1" s="55"/>
      <c r="H1" s="55"/>
      <c r="I1" s="55"/>
    </row>
    <row r="2" spans="1:9">
      <c r="A2" s="9"/>
      <c r="B2" s="6"/>
      <c r="C2" s="7"/>
      <c r="D2" s="7"/>
      <c r="E2" s="7"/>
      <c r="F2" s="7"/>
      <c r="G2" s="60" t="s">
        <v>52</v>
      </c>
      <c r="H2" s="6"/>
      <c r="I2" s="6"/>
    </row>
    <row r="3" spans="1:9">
      <c r="A3" s="9"/>
      <c r="B3" s="6"/>
      <c r="C3" s="7"/>
      <c r="D3" s="7"/>
      <c r="E3" s="7"/>
      <c r="F3" s="7"/>
      <c r="G3" s="60"/>
      <c r="H3" s="6"/>
      <c r="I3" s="6"/>
    </row>
    <row r="4" spans="1:9">
      <c r="A4" s="58" t="s">
        <v>0</v>
      </c>
      <c r="B4" s="58" t="s">
        <v>1</v>
      </c>
      <c r="C4" s="59" t="s">
        <v>90</v>
      </c>
      <c r="D4" s="59" t="s">
        <v>91</v>
      </c>
      <c r="E4" s="59" t="s">
        <v>51</v>
      </c>
      <c r="F4" s="59"/>
      <c r="G4" s="59"/>
      <c r="H4" s="56" t="s">
        <v>95</v>
      </c>
      <c r="I4" s="56" t="s">
        <v>96</v>
      </c>
    </row>
    <row r="5" spans="1:9" ht="60">
      <c r="A5" s="58"/>
      <c r="B5" s="58"/>
      <c r="C5" s="59"/>
      <c r="D5" s="59"/>
      <c r="E5" s="32" t="s">
        <v>92</v>
      </c>
      <c r="F5" s="32" t="s">
        <v>93</v>
      </c>
      <c r="G5" s="17" t="s">
        <v>94</v>
      </c>
      <c r="H5" s="56"/>
      <c r="I5" s="56"/>
    </row>
    <row r="6" spans="1:9" ht="15.75">
      <c r="A6" s="1" t="s">
        <v>2</v>
      </c>
      <c r="B6" s="2"/>
      <c r="C6" s="18">
        <f>C7+C13+C19+C24+C26+C28+C31+C36+C43+C45+C50+C58+C62+C68+C75+C77+C81</f>
        <v>723909661.20000005</v>
      </c>
      <c r="D6" s="18">
        <f>D7+D13+D19+D24+D26+D28+D31+D36+D43+D45+D50+D58+D62+D68+D75+D77+D81</f>
        <v>901976049.51999998</v>
      </c>
      <c r="E6" s="18">
        <f>E7+E13+E19+E24+E26+E28+E31+E36+E43+E45+E50+E58+E62+E68+E75+E77+E81</f>
        <v>415764935.5200001</v>
      </c>
      <c r="F6" s="18">
        <f>F7+F13+F19+F24+F26+F28+F31+F36+F43+F45+F50+F58+F62+F68+F75+F77+F81</f>
        <v>544267129.40999997</v>
      </c>
      <c r="G6" s="17">
        <f>G7+G13+G19+G24+G26+G28+G31+G36+G43+G45+G50+G58+G62+G68+G75+G77+G81</f>
        <v>128502193.89</v>
      </c>
      <c r="H6" s="8">
        <f>E6/C6</f>
        <v>0.57433262436475974</v>
      </c>
      <c r="I6" s="8">
        <f>F6/D6</f>
        <v>0.60341638749680748</v>
      </c>
    </row>
    <row r="7" spans="1:9" ht="57.75" customHeight="1">
      <c r="A7" s="10" t="s">
        <v>3</v>
      </c>
      <c r="B7" s="5">
        <v>1</v>
      </c>
      <c r="C7" s="18">
        <f t="shared" ref="C7:F7" si="0">C8+C10+C12</f>
        <v>36868250.659999996</v>
      </c>
      <c r="D7" s="18">
        <f t="shared" si="0"/>
        <v>41075343.060000002</v>
      </c>
      <c r="E7" s="18">
        <f t="shared" si="0"/>
        <v>21153459.750000004</v>
      </c>
      <c r="F7" s="18">
        <f t="shared" si="0"/>
        <v>23244476.159999996</v>
      </c>
      <c r="G7" s="17">
        <f>F7-E7</f>
        <v>2091016.4099999927</v>
      </c>
      <c r="H7" s="8">
        <f>E7/C7</f>
        <v>0.57375816241127853</v>
      </c>
      <c r="I7" s="8">
        <f>F7/D7</f>
        <v>0.56589852764092763</v>
      </c>
    </row>
    <row r="8" spans="1:9">
      <c r="A8" s="34" t="s">
        <v>53</v>
      </c>
      <c r="B8" s="49" t="s">
        <v>4</v>
      </c>
      <c r="C8" s="37">
        <v>15304571.880000001</v>
      </c>
      <c r="D8" s="37">
        <v>17419793.559999999</v>
      </c>
      <c r="E8" s="37">
        <v>8705329.6400000006</v>
      </c>
      <c r="F8" s="37">
        <v>9862359.9399999995</v>
      </c>
      <c r="G8" s="37">
        <f t="shared" ref="G8:G72" si="1">F8-E8</f>
        <v>1157030.2999999989</v>
      </c>
      <c r="H8" s="46">
        <f t="shared" ref="H8:I23" si="2">E8/C8</f>
        <v>0.56880582536099011</v>
      </c>
      <c r="I8" s="46">
        <f t="shared" si="2"/>
        <v>0.56615825589611635</v>
      </c>
    </row>
    <row r="9" spans="1:9" ht="62.25" customHeight="1">
      <c r="A9" s="35"/>
      <c r="B9" s="57"/>
      <c r="C9" s="39"/>
      <c r="D9" s="39"/>
      <c r="E9" s="39"/>
      <c r="F9" s="39"/>
      <c r="G9" s="39"/>
      <c r="H9" s="48"/>
      <c r="I9" s="48"/>
    </row>
    <row r="10" spans="1:9">
      <c r="A10" s="44" t="s">
        <v>5</v>
      </c>
      <c r="B10" s="36" t="s">
        <v>6</v>
      </c>
      <c r="C10" s="37">
        <v>15308479.779999999</v>
      </c>
      <c r="D10" s="37">
        <v>16840554.5</v>
      </c>
      <c r="E10" s="37">
        <v>8839029.8800000008</v>
      </c>
      <c r="F10" s="37">
        <v>9431835.0399999991</v>
      </c>
      <c r="G10" s="37">
        <f t="shared" si="1"/>
        <v>592805.15999999829</v>
      </c>
      <c r="H10" s="46">
        <f>E10/C10</f>
        <v>0.57739435966384389</v>
      </c>
      <c r="I10" s="46">
        <f t="shared" si="2"/>
        <v>0.5600667745233685</v>
      </c>
    </row>
    <row r="11" spans="1:9" ht="76.5" customHeight="1">
      <c r="A11" s="44"/>
      <c r="B11" s="36"/>
      <c r="C11" s="39"/>
      <c r="D11" s="39"/>
      <c r="E11" s="39"/>
      <c r="F11" s="39"/>
      <c r="G11" s="39"/>
      <c r="H11" s="48"/>
      <c r="I11" s="48"/>
    </row>
    <row r="12" spans="1:9" ht="96.75" customHeight="1">
      <c r="A12" s="11" t="s">
        <v>7</v>
      </c>
      <c r="B12" s="4" t="s">
        <v>8</v>
      </c>
      <c r="C12" s="17">
        <v>6255199</v>
      </c>
      <c r="D12" s="17">
        <v>6814995</v>
      </c>
      <c r="E12" s="17">
        <v>3609100.23</v>
      </c>
      <c r="F12" s="17">
        <v>3950281.18</v>
      </c>
      <c r="G12" s="17">
        <f t="shared" si="1"/>
        <v>341180.95000000019</v>
      </c>
      <c r="H12" s="8">
        <f>E12/C12</f>
        <v>0.57697608501344244</v>
      </c>
      <c r="I12" s="8">
        <f t="shared" si="2"/>
        <v>0.57964549937307364</v>
      </c>
    </row>
    <row r="13" spans="1:9">
      <c r="A13" s="40" t="s">
        <v>54</v>
      </c>
      <c r="B13" s="41">
        <v>2</v>
      </c>
      <c r="C13" s="42">
        <f t="shared" ref="C13" si="3">C15+C16+C18</f>
        <v>72204836</v>
      </c>
      <c r="D13" s="42">
        <f t="shared" ref="D13:F13" si="4">D15+D16+D18</f>
        <v>80221859</v>
      </c>
      <c r="E13" s="42">
        <f t="shared" si="4"/>
        <v>47144122.079999998</v>
      </c>
      <c r="F13" s="42">
        <f t="shared" si="4"/>
        <v>62458230.969999999</v>
      </c>
      <c r="G13" s="42">
        <f t="shared" si="1"/>
        <v>15314108.890000001</v>
      </c>
      <c r="H13" s="46">
        <f>E13/C13</f>
        <v>0.65292194666850289</v>
      </c>
      <c r="I13" s="46">
        <f t="shared" si="2"/>
        <v>0.77856873112352087</v>
      </c>
    </row>
    <row r="14" spans="1:9" ht="43.5" customHeight="1">
      <c r="A14" s="40"/>
      <c r="B14" s="41"/>
      <c r="C14" s="43"/>
      <c r="D14" s="43"/>
      <c r="E14" s="43"/>
      <c r="F14" s="43"/>
      <c r="G14" s="43"/>
      <c r="H14" s="48"/>
      <c r="I14" s="48"/>
    </row>
    <row r="15" spans="1:9" ht="114" customHeight="1">
      <c r="A15" s="21" t="s">
        <v>55</v>
      </c>
      <c r="B15" s="4" t="s">
        <v>9</v>
      </c>
      <c r="C15" s="17">
        <v>3454400</v>
      </c>
      <c r="D15" s="17">
        <v>3415700</v>
      </c>
      <c r="E15" s="17">
        <v>1524719.82</v>
      </c>
      <c r="F15" s="17">
        <v>2194690.11</v>
      </c>
      <c r="G15" s="17">
        <f t="shared" si="1"/>
        <v>669970.2899999998</v>
      </c>
      <c r="H15" s="8">
        <f>E15/C15</f>
        <v>0.4413848483094025</v>
      </c>
      <c r="I15" s="8">
        <f t="shared" si="2"/>
        <v>0.64253011388587988</v>
      </c>
    </row>
    <row r="16" spans="1:9">
      <c r="A16" s="44" t="s">
        <v>10</v>
      </c>
      <c r="B16" s="36" t="s">
        <v>11</v>
      </c>
      <c r="C16" s="37">
        <v>57198818</v>
      </c>
      <c r="D16" s="37">
        <v>65047706</v>
      </c>
      <c r="E16" s="37">
        <v>38512215.799999997</v>
      </c>
      <c r="F16" s="37">
        <v>52956559.049999997</v>
      </c>
      <c r="G16" s="37">
        <f>F16-E16</f>
        <v>14444343.25</v>
      </c>
      <c r="H16" s="46">
        <f>E16/C16</f>
        <v>0.67330439940209952</v>
      </c>
      <c r="I16" s="46">
        <f>F16/D16</f>
        <v>0.81411877999202609</v>
      </c>
    </row>
    <row r="17" spans="1:9" ht="75.75" customHeight="1">
      <c r="A17" s="44"/>
      <c r="B17" s="36"/>
      <c r="C17" s="39"/>
      <c r="D17" s="39"/>
      <c r="E17" s="39"/>
      <c r="F17" s="39"/>
      <c r="G17" s="39"/>
      <c r="H17" s="48"/>
      <c r="I17" s="48"/>
    </row>
    <row r="18" spans="1:9" ht="94.5" customHeight="1">
      <c r="A18" s="11" t="s">
        <v>12</v>
      </c>
      <c r="B18" s="4" t="s">
        <v>13</v>
      </c>
      <c r="C18" s="17">
        <v>11551618</v>
      </c>
      <c r="D18" s="17">
        <v>11758453</v>
      </c>
      <c r="E18" s="17">
        <v>7107186.46</v>
      </c>
      <c r="F18" s="17">
        <v>7306981.8099999996</v>
      </c>
      <c r="G18" s="17">
        <f t="shared" si="1"/>
        <v>199795.34999999963</v>
      </c>
      <c r="H18" s="8">
        <f t="shared" ref="H18:I58" si="5">E18/C18</f>
        <v>0.61525463013060167</v>
      </c>
      <c r="I18" s="8">
        <f t="shared" si="2"/>
        <v>0.62142373745934087</v>
      </c>
    </row>
    <row r="19" spans="1:9" ht="61.5" customHeight="1">
      <c r="A19" s="20" t="s">
        <v>56</v>
      </c>
      <c r="B19" s="5">
        <v>3</v>
      </c>
      <c r="C19" s="18">
        <f t="shared" ref="C19:G19" si="6">C20+C21+C23</f>
        <v>422336061.60999995</v>
      </c>
      <c r="D19" s="18">
        <f t="shared" si="6"/>
        <v>595874195.88999999</v>
      </c>
      <c r="E19" s="18">
        <f t="shared" si="6"/>
        <v>250457523.25000003</v>
      </c>
      <c r="F19" s="18">
        <f t="shared" si="6"/>
        <v>396659847.94</v>
      </c>
      <c r="G19" s="18">
        <f t="shared" si="6"/>
        <v>146202324.69</v>
      </c>
      <c r="H19" s="19">
        <f t="shared" si="5"/>
        <v>0.59302897861769943</v>
      </c>
      <c r="I19" s="19">
        <f t="shared" si="2"/>
        <v>0.66567716923460218</v>
      </c>
    </row>
    <row r="20" spans="1:9" ht="140.25" customHeight="1">
      <c r="A20" s="21" t="s">
        <v>57</v>
      </c>
      <c r="B20" s="4" t="s">
        <v>14</v>
      </c>
      <c r="C20" s="17">
        <v>12478579</v>
      </c>
      <c r="D20" s="17">
        <v>13829680</v>
      </c>
      <c r="E20" s="17">
        <v>7948508.9299999997</v>
      </c>
      <c r="F20" s="17">
        <v>9667275.2799999993</v>
      </c>
      <c r="G20" s="17">
        <f t="shared" si="1"/>
        <v>1718766.3499999996</v>
      </c>
      <c r="H20" s="8">
        <f t="shared" si="5"/>
        <v>0.63697228105860448</v>
      </c>
      <c r="I20" s="8">
        <f t="shared" si="2"/>
        <v>0.69902378652289854</v>
      </c>
    </row>
    <row r="21" spans="1:9">
      <c r="A21" s="44" t="s">
        <v>58</v>
      </c>
      <c r="B21" s="36" t="s">
        <v>15</v>
      </c>
      <c r="C21" s="37">
        <v>401528116.45999998</v>
      </c>
      <c r="D21" s="37">
        <v>566926656.08000004</v>
      </c>
      <c r="E21" s="37">
        <v>237460056.52000001</v>
      </c>
      <c r="F21" s="37">
        <v>381411781.62</v>
      </c>
      <c r="G21" s="37">
        <f>F21-E21</f>
        <v>143951725.09999999</v>
      </c>
      <c r="H21" s="46">
        <f>E21/C21</f>
        <v>0.59139085604645492</v>
      </c>
      <c r="I21" s="46">
        <f>F21/D21</f>
        <v>0.67277094405343729</v>
      </c>
    </row>
    <row r="22" spans="1:9" ht="65.25" customHeight="1">
      <c r="A22" s="44"/>
      <c r="B22" s="36"/>
      <c r="C22" s="39"/>
      <c r="D22" s="39"/>
      <c r="E22" s="39"/>
      <c r="F22" s="39"/>
      <c r="G22" s="39"/>
      <c r="H22" s="48"/>
      <c r="I22" s="48"/>
    </row>
    <row r="23" spans="1:9" ht="94.5" customHeight="1">
      <c r="A23" s="21" t="s">
        <v>59</v>
      </c>
      <c r="B23" s="4" t="s">
        <v>16</v>
      </c>
      <c r="C23" s="17">
        <v>8329366.1500000004</v>
      </c>
      <c r="D23" s="17">
        <v>15117859.810000001</v>
      </c>
      <c r="E23" s="17">
        <v>5048957.8</v>
      </c>
      <c r="F23" s="17">
        <v>5580791.04</v>
      </c>
      <c r="G23" s="17">
        <f t="shared" si="1"/>
        <v>531833.24000000022</v>
      </c>
      <c r="H23" s="8">
        <f t="shared" si="5"/>
        <v>0.60616350741166536</v>
      </c>
      <c r="I23" s="8">
        <f t="shared" si="2"/>
        <v>0.36915218887719004</v>
      </c>
    </row>
    <row r="24" spans="1:9" ht="61.5" customHeight="1">
      <c r="A24" s="10" t="s">
        <v>17</v>
      </c>
      <c r="B24" s="5">
        <v>4</v>
      </c>
      <c r="C24" s="18">
        <f t="shared" ref="C24:G24" si="7">C25</f>
        <v>657844</v>
      </c>
      <c r="D24" s="18">
        <f t="shared" si="7"/>
        <v>385000</v>
      </c>
      <c r="E24" s="18">
        <f t="shared" si="7"/>
        <v>101380</v>
      </c>
      <c r="F24" s="18">
        <f t="shared" si="7"/>
        <v>160500</v>
      </c>
      <c r="G24" s="17">
        <f t="shared" si="7"/>
        <v>59120</v>
      </c>
      <c r="H24" s="8">
        <f t="shared" si="5"/>
        <v>0.15410948492347729</v>
      </c>
      <c r="I24" s="8">
        <f t="shared" si="5"/>
        <v>0.41688311688311686</v>
      </c>
    </row>
    <row r="25" spans="1:9" ht="78" customHeight="1">
      <c r="A25" s="26" t="s">
        <v>60</v>
      </c>
      <c r="B25" s="25" t="s">
        <v>88</v>
      </c>
      <c r="C25" s="17">
        <v>657844</v>
      </c>
      <c r="D25" s="17">
        <v>385000</v>
      </c>
      <c r="E25" s="17">
        <v>101380</v>
      </c>
      <c r="F25" s="17">
        <v>160500</v>
      </c>
      <c r="G25" s="17">
        <f t="shared" si="1"/>
        <v>59120</v>
      </c>
      <c r="H25" s="8">
        <f t="shared" si="5"/>
        <v>0.15410948492347729</v>
      </c>
      <c r="I25" s="8">
        <f t="shared" si="5"/>
        <v>0.41688311688311686</v>
      </c>
    </row>
    <row r="26" spans="1:9" ht="74.25" customHeight="1">
      <c r="A26" s="10" t="s">
        <v>18</v>
      </c>
      <c r="B26" s="5">
        <v>5</v>
      </c>
      <c r="C26" s="18">
        <f t="shared" ref="C26:G26" si="8">C27</f>
        <v>50000</v>
      </c>
      <c r="D26" s="18">
        <f t="shared" si="8"/>
        <v>50000</v>
      </c>
      <c r="E26" s="18">
        <f t="shared" si="8"/>
        <v>0</v>
      </c>
      <c r="F26" s="18">
        <f t="shared" si="8"/>
        <v>0</v>
      </c>
      <c r="G26" s="17">
        <f t="shared" si="8"/>
        <v>0</v>
      </c>
      <c r="H26" s="8">
        <f t="shared" si="5"/>
        <v>0</v>
      </c>
      <c r="I26" s="8">
        <f t="shared" si="5"/>
        <v>0</v>
      </c>
    </row>
    <row r="27" spans="1:9" ht="121.5" customHeight="1">
      <c r="A27" s="21" t="s">
        <v>62</v>
      </c>
      <c r="B27" s="4" t="s">
        <v>19</v>
      </c>
      <c r="C27" s="17">
        <v>50000</v>
      </c>
      <c r="D27" s="17">
        <v>50000</v>
      </c>
      <c r="E27" s="17">
        <v>0</v>
      </c>
      <c r="F27" s="17">
        <v>0</v>
      </c>
      <c r="G27" s="17">
        <f t="shared" si="1"/>
        <v>0</v>
      </c>
      <c r="H27" s="8">
        <f t="shared" si="5"/>
        <v>0</v>
      </c>
      <c r="I27" s="8">
        <f t="shared" si="5"/>
        <v>0</v>
      </c>
    </row>
    <row r="28" spans="1:9" ht="60" customHeight="1">
      <c r="A28" s="20" t="s">
        <v>61</v>
      </c>
      <c r="B28" s="5">
        <v>6</v>
      </c>
      <c r="C28" s="18">
        <f>C29+C30</f>
        <v>460000</v>
      </c>
      <c r="D28" s="18">
        <f t="shared" ref="D28:F28" si="9">D29+D30</f>
        <v>3039349.4</v>
      </c>
      <c r="E28" s="18">
        <f t="shared" si="9"/>
        <v>0</v>
      </c>
      <c r="F28" s="18">
        <f t="shared" si="9"/>
        <v>1621787</v>
      </c>
      <c r="G28" s="17">
        <f t="shared" ref="G28" si="10">G29</f>
        <v>1621787</v>
      </c>
      <c r="H28" s="8">
        <f t="shared" si="5"/>
        <v>0</v>
      </c>
      <c r="I28" s="8">
        <f t="shared" si="5"/>
        <v>0.53359676251766253</v>
      </c>
    </row>
    <row r="29" spans="1:9" ht="93" customHeight="1">
      <c r="A29" s="21" t="s">
        <v>63</v>
      </c>
      <c r="B29" s="4" t="s">
        <v>20</v>
      </c>
      <c r="C29" s="17">
        <v>460000</v>
      </c>
      <c r="D29" s="17">
        <v>3039349.4</v>
      </c>
      <c r="E29" s="17"/>
      <c r="F29" s="17">
        <v>1621787</v>
      </c>
      <c r="G29" s="17">
        <f t="shared" si="1"/>
        <v>1621787</v>
      </c>
      <c r="H29" s="8">
        <f t="shared" si="5"/>
        <v>0</v>
      </c>
      <c r="I29" s="8">
        <f t="shared" si="5"/>
        <v>0.53359676251766253</v>
      </c>
    </row>
    <row r="30" spans="1:9" ht="93" customHeight="1">
      <c r="A30" s="24" t="s">
        <v>87</v>
      </c>
      <c r="B30" s="22">
        <v>62</v>
      </c>
      <c r="C30" s="17"/>
      <c r="D30" s="17"/>
      <c r="E30" s="17"/>
      <c r="F30" s="17"/>
      <c r="G30" s="17"/>
      <c r="H30" s="23"/>
      <c r="I30" s="23"/>
    </row>
    <row r="31" spans="1:9" ht="62.25" customHeight="1">
      <c r="A31" s="20" t="s">
        <v>64</v>
      </c>
      <c r="B31" s="5">
        <v>7</v>
      </c>
      <c r="C31" s="18">
        <f t="shared" ref="C31:G31" si="11">C32+C33</f>
        <v>6268092.9799999995</v>
      </c>
      <c r="D31" s="18">
        <f t="shared" si="11"/>
        <v>12502713.41</v>
      </c>
      <c r="E31" s="18">
        <f t="shared" si="11"/>
        <v>5213424.68</v>
      </c>
      <c r="F31" s="18">
        <f t="shared" si="11"/>
        <v>9642182.2300000004</v>
      </c>
      <c r="G31" s="17">
        <f t="shared" si="11"/>
        <v>4428757.55</v>
      </c>
      <c r="H31" s="8">
        <f t="shared" si="5"/>
        <v>0.83174016349706414</v>
      </c>
      <c r="I31" s="8">
        <f t="shared" si="5"/>
        <v>0.77120717030016295</v>
      </c>
    </row>
    <row r="32" spans="1:9" ht="96.75" customHeight="1">
      <c r="A32" s="21" t="s">
        <v>65</v>
      </c>
      <c r="B32" s="4" t="s">
        <v>21</v>
      </c>
      <c r="C32" s="17">
        <v>174982.68</v>
      </c>
      <c r="D32" s="17">
        <v>180214.2</v>
      </c>
      <c r="E32" s="17">
        <v>131237.01</v>
      </c>
      <c r="F32" s="17">
        <v>135160.65</v>
      </c>
      <c r="G32" s="17">
        <f t="shared" si="1"/>
        <v>3923.6399999999849</v>
      </c>
      <c r="H32" s="8">
        <f t="shared" si="5"/>
        <v>0.75000000000000011</v>
      </c>
      <c r="I32" s="8">
        <f t="shared" si="5"/>
        <v>0.74999999999999989</v>
      </c>
    </row>
    <row r="33" spans="1:9">
      <c r="A33" s="51" t="s">
        <v>22</v>
      </c>
      <c r="B33" s="41" t="s">
        <v>23</v>
      </c>
      <c r="C33" s="37">
        <v>6093110.2999999998</v>
      </c>
      <c r="D33" s="37">
        <v>12322499.210000001</v>
      </c>
      <c r="E33" s="37">
        <v>5082187.67</v>
      </c>
      <c r="F33" s="37">
        <v>9507021.5800000001</v>
      </c>
      <c r="G33" s="37">
        <f t="shared" si="1"/>
        <v>4424833.91</v>
      </c>
      <c r="H33" s="46">
        <f t="shared" si="5"/>
        <v>0.83408758741820255</v>
      </c>
      <c r="I33" s="46">
        <f t="shared" si="5"/>
        <v>0.77151732111979576</v>
      </c>
    </row>
    <row r="34" spans="1:9">
      <c r="A34" s="52"/>
      <c r="B34" s="41"/>
      <c r="C34" s="45"/>
      <c r="D34" s="45"/>
      <c r="E34" s="45"/>
      <c r="F34" s="45"/>
      <c r="G34" s="45"/>
      <c r="H34" s="47"/>
      <c r="I34" s="47"/>
    </row>
    <row r="35" spans="1:9" ht="78.75" customHeight="1">
      <c r="A35" s="53"/>
      <c r="B35" s="41"/>
      <c r="C35" s="39"/>
      <c r="D35" s="39"/>
      <c r="E35" s="39"/>
      <c r="F35" s="39"/>
      <c r="G35" s="39"/>
      <c r="H35" s="48"/>
      <c r="I35" s="48"/>
    </row>
    <row r="36" spans="1:9" ht="107.25" customHeight="1">
      <c r="A36" s="20" t="s">
        <v>66</v>
      </c>
      <c r="B36" s="5">
        <v>8</v>
      </c>
      <c r="C36" s="18">
        <f t="shared" ref="C36:G36" si="12">C37+C38+C40</f>
        <v>2642380</v>
      </c>
      <c r="D36" s="18">
        <f t="shared" si="12"/>
        <v>2884480</v>
      </c>
      <c r="E36" s="18">
        <f t="shared" si="12"/>
        <v>2149085</v>
      </c>
      <c r="F36" s="18">
        <f t="shared" si="12"/>
        <v>2509386</v>
      </c>
      <c r="G36" s="17">
        <f t="shared" si="12"/>
        <v>360301</v>
      </c>
      <c r="H36" s="8">
        <f t="shared" si="5"/>
        <v>0.81331413347058334</v>
      </c>
      <c r="I36" s="8">
        <f t="shared" si="5"/>
        <v>0.86996131018415801</v>
      </c>
    </row>
    <row r="37" spans="1:9" ht="138" customHeight="1">
      <c r="A37" s="21" t="s">
        <v>67</v>
      </c>
      <c r="B37" s="4" t="s">
        <v>24</v>
      </c>
      <c r="C37" s="17">
        <v>254000</v>
      </c>
      <c r="D37" s="17">
        <v>254000</v>
      </c>
      <c r="E37" s="17">
        <v>14020</v>
      </c>
      <c r="F37" s="17">
        <v>65360</v>
      </c>
      <c r="G37" s="17">
        <f t="shared" si="1"/>
        <v>51340</v>
      </c>
      <c r="H37" s="8">
        <f t="shared" si="5"/>
        <v>5.5196850393700786E-2</v>
      </c>
      <c r="I37" s="8">
        <f t="shared" si="5"/>
        <v>0.2573228346456693</v>
      </c>
    </row>
    <row r="38" spans="1:9">
      <c r="A38" s="44" t="s">
        <v>25</v>
      </c>
      <c r="B38" s="49" t="s">
        <v>26</v>
      </c>
      <c r="C38" s="37">
        <v>365000</v>
      </c>
      <c r="D38" s="37">
        <v>365000</v>
      </c>
      <c r="E38" s="37">
        <v>112495</v>
      </c>
      <c r="F38" s="37">
        <v>179554</v>
      </c>
      <c r="G38" s="37">
        <f t="shared" si="1"/>
        <v>67059</v>
      </c>
      <c r="H38" s="46">
        <f t="shared" si="5"/>
        <v>0.30820547945205479</v>
      </c>
      <c r="I38" s="46">
        <f t="shared" si="5"/>
        <v>0.49192876712328765</v>
      </c>
    </row>
    <row r="39" spans="1:9" ht="123.75" customHeight="1">
      <c r="A39" s="44"/>
      <c r="B39" s="50"/>
      <c r="C39" s="39"/>
      <c r="D39" s="39"/>
      <c r="E39" s="39"/>
      <c r="F39" s="39"/>
      <c r="G39" s="39"/>
      <c r="H39" s="48"/>
      <c r="I39" s="48"/>
    </row>
    <row r="40" spans="1:9">
      <c r="A40" s="44" t="s">
        <v>68</v>
      </c>
      <c r="B40" s="36" t="s">
        <v>27</v>
      </c>
      <c r="C40" s="37">
        <v>2023380</v>
      </c>
      <c r="D40" s="37">
        <v>2265480</v>
      </c>
      <c r="E40" s="37">
        <v>2022570</v>
      </c>
      <c r="F40" s="37">
        <v>2264472</v>
      </c>
      <c r="G40" s="37">
        <f t="shared" si="1"/>
        <v>241902</v>
      </c>
      <c r="H40" s="46">
        <f t="shared" si="5"/>
        <v>0.99959967974379504</v>
      </c>
      <c r="I40" s="46">
        <f t="shared" si="5"/>
        <v>0.99955506117908788</v>
      </c>
    </row>
    <row r="41" spans="1:9">
      <c r="A41" s="44"/>
      <c r="B41" s="36"/>
      <c r="C41" s="45"/>
      <c r="D41" s="45"/>
      <c r="E41" s="45"/>
      <c r="F41" s="45"/>
      <c r="G41" s="45"/>
      <c r="H41" s="47"/>
      <c r="I41" s="47"/>
    </row>
    <row r="42" spans="1:9" ht="123" customHeight="1">
      <c r="A42" s="44"/>
      <c r="B42" s="36"/>
      <c r="C42" s="39"/>
      <c r="D42" s="39"/>
      <c r="E42" s="39"/>
      <c r="F42" s="39"/>
      <c r="G42" s="39"/>
      <c r="H42" s="48"/>
      <c r="I42" s="48"/>
    </row>
    <row r="43" spans="1:9" ht="42.75" customHeight="1">
      <c r="A43" s="12" t="s">
        <v>28</v>
      </c>
      <c r="B43" s="5">
        <v>9</v>
      </c>
      <c r="C43" s="18">
        <f t="shared" ref="C43:G43" si="13">C44</f>
        <v>55000</v>
      </c>
      <c r="D43" s="18">
        <f t="shared" si="13"/>
        <v>50000</v>
      </c>
      <c r="E43" s="18">
        <f t="shared" si="13"/>
        <v>15174</v>
      </c>
      <c r="F43" s="18">
        <f t="shared" si="13"/>
        <v>1500</v>
      </c>
      <c r="G43" s="18">
        <f t="shared" si="13"/>
        <v>-13674</v>
      </c>
      <c r="H43" s="8">
        <f t="shared" si="5"/>
        <v>0.27589090909090908</v>
      </c>
      <c r="I43" s="8">
        <f t="shared" si="5"/>
        <v>0.03</v>
      </c>
    </row>
    <row r="44" spans="1:9" ht="72.75" customHeight="1">
      <c r="A44" s="13" t="s">
        <v>29</v>
      </c>
      <c r="B44" s="4" t="s">
        <v>30</v>
      </c>
      <c r="C44" s="17">
        <v>55000</v>
      </c>
      <c r="D44" s="17">
        <v>50000</v>
      </c>
      <c r="E44" s="17">
        <v>15174</v>
      </c>
      <c r="F44" s="17">
        <v>1500</v>
      </c>
      <c r="G44" s="17">
        <f t="shared" si="1"/>
        <v>-13674</v>
      </c>
      <c r="H44" s="8">
        <f t="shared" si="5"/>
        <v>0.27589090909090908</v>
      </c>
      <c r="I44" s="8">
        <f t="shared" si="5"/>
        <v>0.03</v>
      </c>
    </row>
    <row r="45" spans="1:9" ht="60" customHeight="1">
      <c r="A45" s="20" t="s">
        <v>69</v>
      </c>
      <c r="B45" s="5">
        <v>10</v>
      </c>
      <c r="C45" s="18">
        <f t="shared" ref="C45:G45" si="14">C46+C49</f>
        <v>808868</v>
      </c>
      <c r="D45" s="18">
        <f t="shared" si="14"/>
        <v>865399</v>
      </c>
      <c r="E45" s="18">
        <f t="shared" si="14"/>
        <v>543112.73</v>
      </c>
      <c r="F45" s="18">
        <f t="shared" si="14"/>
        <v>614010.55000000005</v>
      </c>
      <c r="G45" s="18">
        <f t="shared" si="14"/>
        <v>70897.820000000007</v>
      </c>
      <c r="H45" s="8">
        <f t="shared" si="5"/>
        <v>0.6714479123911441</v>
      </c>
      <c r="I45" s="8">
        <f t="shared" si="5"/>
        <v>0.70951150856425771</v>
      </c>
    </row>
    <row r="46" spans="1:9">
      <c r="A46" s="44" t="s">
        <v>70</v>
      </c>
      <c r="B46" s="36" t="s">
        <v>31</v>
      </c>
      <c r="C46" s="37">
        <v>490015</v>
      </c>
      <c r="D46" s="37">
        <v>559151</v>
      </c>
      <c r="E46" s="37">
        <v>339787.64</v>
      </c>
      <c r="F46" s="37">
        <v>409203.15</v>
      </c>
      <c r="G46" s="37">
        <f t="shared" si="1"/>
        <v>69415.510000000009</v>
      </c>
      <c r="H46" s="46">
        <f t="shared" si="5"/>
        <v>0.69342293603257044</v>
      </c>
      <c r="I46" s="46">
        <f t="shared" si="5"/>
        <v>0.73182941638305221</v>
      </c>
    </row>
    <row r="47" spans="1:9">
      <c r="A47" s="44"/>
      <c r="B47" s="36"/>
      <c r="C47" s="45"/>
      <c r="D47" s="45"/>
      <c r="E47" s="45"/>
      <c r="F47" s="45"/>
      <c r="G47" s="45"/>
      <c r="H47" s="47"/>
      <c r="I47" s="47"/>
    </row>
    <row r="48" spans="1:9" ht="61.5" customHeight="1">
      <c r="A48" s="44"/>
      <c r="B48" s="36"/>
      <c r="C48" s="39"/>
      <c r="D48" s="39"/>
      <c r="E48" s="39"/>
      <c r="F48" s="39"/>
      <c r="G48" s="39"/>
      <c r="H48" s="48"/>
      <c r="I48" s="48"/>
    </row>
    <row r="49" spans="1:9" ht="108.75" customHeight="1">
      <c r="A49" s="21" t="s">
        <v>71</v>
      </c>
      <c r="B49" s="5">
        <v>102</v>
      </c>
      <c r="C49" s="17">
        <v>318853</v>
      </c>
      <c r="D49" s="17">
        <v>306248</v>
      </c>
      <c r="E49" s="17">
        <v>203325.09</v>
      </c>
      <c r="F49" s="17">
        <v>204807.4</v>
      </c>
      <c r="G49" s="17">
        <f t="shared" si="1"/>
        <v>1482.3099999999977</v>
      </c>
      <c r="H49" s="8">
        <f t="shared" si="5"/>
        <v>0.63767657823511148</v>
      </c>
      <c r="I49" s="8">
        <f t="shared" si="5"/>
        <v>0.66876322457616044</v>
      </c>
    </row>
    <row r="50" spans="1:9">
      <c r="A50" s="40" t="s">
        <v>72</v>
      </c>
      <c r="B50" s="41">
        <v>11</v>
      </c>
      <c r="C50" s="42">
        <f t="shared" ref="C50" si="15">C52+C55+C57</f>
        <v>116664620.95</v>
      </c>
      <c r="D50" s="42">
        <f t="shared" ref="D50:G50" si="16">D52+D55+D57</f>
        <v>134134203.25</v>
      </c>
      <c r="E50" s="42">
        <f t="shared" si="16"/>
        <v>68762093.159999996</v>
      </c>
      <c r="F50" s="42">
        <f t="shared" si="16"/>
        <v>30145412.760000002</v>
      </c>
      <c r="G50" s="42">
        <f t="shared" si="16"/>
        <v>-38616680.399999991</v>
      </c>
      <c r="H50" s="46">
        <f t="shared" si="5"/>
        <v>0.58939970489828253</v>
      </c>
      <c r="I50" s="46">
        <f t="shared" si="5"/>
        <v>0.22474068529571709</v>
      </c>
    </row>
    <row r="51" spans="1:9" ht="72.75" customHeight="1">
      <c r="A51" s="40"/>
      <c r="B51" s="41"/>
      <c r="C51" s="43"/>
      <c r="D51" s="43"/>
      <c r="E51" s="43"/>
      <c r="F51" s="43"/>
      <c r="G51" s="43"/>
      <c r="H51" s="48"/>
      <c r="I51" s="48"/>
    </row>
    <row r="52" spans="1:9">
      <c r="A52" s="44" t="s">
        <v>73</v>
      </c>
      <c r="B52" s="36" t="s">
        <v>32</v>
      </c>
      <c r="C52" s="37">
        <v>116224620.95</v>
      </c>
      <c r="D52" s="37">
        <v>133387303.25</v>
      </c>
      <c r="E52" s="37">
        <v>68476985.319999993</v>
      </c>
      <c r="F52" s="37">
        <v>29638320.140000001</v>
      </c>
      <c r="G52" s="37">
        <f t="shared" si="1"/>
        <v>-38838665.179999992</v>
      </c>
      <c r="H52" s="46">
        <f t="shared" si="5"/>
        <v>0.589177962124384</v>
      </c>
      <c r="I52" s="46">
        <f t="shared" si="5"/>
        <v>0.22219746121151152</v>
      </c>
    </row>
    <row r="53" spans="1:9">
      <c r="A53" s="44"/>
      <c r="B53" s="36"/>
      <c r="C53" s="45"/>
      <c r="D53" s="45"/>
      <c r="E53" s="45"/>
      <c r="F53" s="45"/>
      <c r="G53" s="45"/>
      <c r="H53" s="47"/>
      <c r="I53" s="47"/>
    </row>
    <row r="54" spans="1:9" ht="92.25" customHeight="1">
      <c r="A54" s="44"/>
      <c r="B54" s="36"/>
      <c r="C54" s="39"/>
      <c r="D54" s="39"/>
      <c r="E54" s="39"/>
      <c r="F54" s="39"/>
      <c r="G54" s="39"/>
      <c r="H54" s="48"/>
      <c r="I54" s="48"/>
    </row>
    <row r="55" spans="1:9" ht="66" customHeight="1">
      <c r="A55" s="34" t="s">
        <v>74</v>
      </c>
      <c r="B55" s="36" t="s">
        <v>33</v>
      </c>
      <c r="C55" s="37">
        <v>300000</v>
      </c>
      <c r="D55" s="37">
        <v>300000</v>
      </c>
      <c r="E55" s="37">
        <v>145107.84</v>
      </c>
      <c r="F55" s="37">
        <v>200192.62</v>
      </c>
      <c r="G55" s="37">
        <f t="shared" si="1"/>
        <v>55084.78</v>
      </c>
      <c r="H55" s="46">
        <f t="shared" si="5"/>
        <v>0.48369279999999998</v>
      </c>
      <c r="I55" s="46">
        <f t="shared" si="5"/>
        <v>0.66730873333333329</v>
      </c>
    </row>
    <row r="56" spans="1:9" ht="63.75" customHeight="1">
      <c r="A56" s="35"/>
      <c r="B56" s="36"/>
      <c r="C56" s="39"/>
      <c r="D56" s="39"/>
      <c r="E56" s="39"/>
      <c r="F56" s="39"/>
      <c r="G56" s="39"/>
      <c r="H56" s="48"/>
      <c r="I56" s="48"/>
    </row>
    <row r="57" spans="1:9" ht="126" customHeight="1">
      <c r="A57" s="11" t="s">
        <v>34</v>
      </c>
      <c r="B57" s="4" t="s">
        <v>35</v>
      </c>
      <c r="C57" s="17">
        <v>140000</v>
      </c>
      <c r="D57" s="17">
        <v>446900</v>
      </c>
      <c r="E57" s="17">
        <v>140000</v>
      </c>
      <c r="F57" s="17">
        <v>306900</v>
      </c>
      <c r="G57" s="17">
        <f t="shared" si="1"/>
        <v>166900</v>
      </c>
      <c r="H57" s="8">
        <f t="shared" si="5"/>
        <v>1</v>
      </c>
      <c r="I57" s="8">
        <f t="shared" si="5"/>
        <v>0.68673081226225108</v>
      </c>
    </row>
    <row r="58" spans="1:9" ht="58.5" customHeight="1">
      <c r="A58" s="12" t="s">
        <v>75</v>
      </c>
      <c r="B58" s="5">
        <v>12</v>
      </c>
      <c r="C58" s="18">
        <f>C59+C60+C61</f>
        <v>619796</v>
      </c>
      <c r="D58" s="18">
        <f t="shared" ref="D58:G58" si="17">D59+D60+D61</f>
        <v>704996</v>
      </c>
      <c r="E58" s="18">
        <f t="shared" si="17"/>
        <v>350441.68</v>
      </c>
      <c r="F58" s="18">
        <f t="shared" si="17"/>
        <v>333265.23</v>
      </c>
      <c r="G58" s="18">
        <f t="shared" si="17"/>
        <v>-17176.450000000012</v>
      </c>
      <c r="H58" s="8">
        <f t="shared" si="5"/>
        <v>0.56541455575705557</v>
      </c>
      <c r="I58" s="8">
        <f t="shared" si="5"/>
        <v>0.47271932039330716</v>
      </c>
    </row>
    <row r="59" spans="1:9" ht="94.5" customHeight="1">
      <c r="A59" s="21" t="s">
        <v>76</v>
      </c>
      <c r="B59" s="4" t="s">
        <v>36</v>
      </c>
      <c r="C59" s="17">
        <v>305800</v>
      </c>
      <c r="D59" s="17">
        <v>311000</v>
      </c>
      <c r="E59" s="17">
        <v>180751.43</v>
      </c>
      <c r="F59" s="17">
        <v>192467.87</v>
      </c>
      <c r="G59" s="17">
        <f t="shared" si="1"/>
        <v>11716.440000000002</v>
      </c>
      <c r="H59" s="8">
        <f>E59/C59</f>
        <v>0.59107727272727273</v>
      </c>
      <c r="I59" s="8">
        <f t="shared" ref="I59:I72" si="18">F59/D59</f>
        <v>0.61886774919614151</v>
      </c>
    </row>
    <row r="60" spans="1:9" ht="94.5" customHeight="1">
      <c r="A60" s="11" t="s">
        <v>37</v>
      </c>
      <c r="B60" s="4" t="s">
        <v>38</v>
      </c>
      <c r="C60" s="17">
        <v>293996</v>
      </c>
      <c r="D60" s="17">
        <v>373996</v>
      </c>
      <c r="E60" s="17">
        <v>169690.25</v>
      </c>
      <c r="F60" s="17">
        <v>140797.35999999999</v>
      </c>
      <c r="G60" s="17">
        <f t="shared" si="1"/>
        <v>-28892.890000000014</v>
      </c>
      <c r="H60" s="8">
        <f t="shared" ref="H60:H62" si="19">E60/C60</f>
        <v>0.5771855739533871</v>
      </c>
      <c r="I60" s="8">
        <f t="shared" si="18"/>
        <v>0.37646755580273583</v>
      </c>
    </row>
    <row r="61" spans="1:9" ht="94.5" customHeight="1">
      <c r="A61" s="21" t="s">
        <v>77</v>
      </c>
      <c r="B61" s="15">
        <v>123</v>
      </c>
      <c r="C61" s="17">
        <v>20000</v>
      </c>
      <c r="D61" s="17">
        <v>20000</v>
      </c>
      <c r="E61" s="17">
        <v>0</v>
      </c>
      <c r="F61" s="17">
        <v>0</v>
      </c>
      <c r="G61" s="17">
        <f t="shared" si="1"/>
        <v>0</v>
      </c>
      <c r="H61" s="16">
        <f t="shared" si="19"/>
        <v>0</v>
      </c>
      <c r="I61" s="16">
        <f t="shared" si="18"/>
        <v>0</v>
      </c>
    </row>
    <row r="62" spans="1:9" ht="76.5" customHeight="1">
      <c r="A62" s="20" t="s">
        <v>78</v>
      </c>
      <c r="B62" s="5">
        <v>13</v>
      </c>
      <c r="C62" s="18">
        <f t="shared" ref="C62:G62" si="20">C63+C66+C67</f>
        <v>8927532</v>
      </c>
      <c r="D62" s="18">
        <f t="shared" si="20"/>
        <v>14531438.550000001</v>
      </c>
      <c r="E62" s="18">
        <f t="shared" si="20"/>
        <v>3551304.97</v>
      </c>
      <c r="F62" s="18">
        <f t="shared" si="20"/>
        <v>4108386.72</v>
      </c>
      <c r="G62" s="18">
        <f t="shared" si="20"/>
        <v>557081.75</v>
      </c>
      <c r="H62" s="8">
        <f t="shared" si="19"/>
        <v>0.39779246604772744</v>
      </c>
      <c r="I62" s="8">
        <f t="shared" si="18"/>
        <v>0.28272401977710598</v>
      </c>
    </row>
    <row r="63" spans="1:9">
      <c r="A63" s="44" t="s">
        <v>39</v>
      </c>
      <c r="B63" s="36" t="s">
        <v>40</v>
      </c>
      <c r="C63" s="37">
        <v>2326932</v>
      </c>
      <c r="D63" s="37">
        <v>2674529.5499999998</v>
      </c>
      <c r="E63" s="37">
        <v>1375275.02</v>
      </c>
      <c r="F63" s="37">
        <v>1467992.54</v>
      </c>
      <c r="G63" s="37">
        <f t="shared" si="1"/>
        <v>92717.520000000019</v>
      </c>
      <c r="H63" s="46">
        <f>E63/C63</f>
        <v>0.5910250149123395</v>
      </c>
      <c r="I63" s="46">
        <f t="shared" si="18"/>
        <v>0.54887878879483687</v>
      </c>
    </row>
    <row r="64" spans="1:9">
      <c r="A64" s="44"/>
      <c r="B64" s="36"/>
      <c r="C64" s="45"/>
      <c r="D64" s="45"/>
      <c r="E64" s="45"/>
      <c r="F64" s="45"/>
      <c r="G64" s="45"/>
      <c r="H64" s="47"/>
      <c r="I64" s="47"/>
    </row>
    <row r="65" spans="1:9" ht="80.25" customHeight="1">
      <c r="A65" s="44"/>
      <c r="B65" s="36"/>
      <c r="C65" s="39"/>
      <c r="D65" s="39"/>
      <c r="E65" s="39"/>
      <c r="F65" s="39"/>
      <c r="G65" s="39"/>
      <c r="H65" s="48"/>
      <c r="I65" s="48"/>
    </row>
    <row r="66" spans="1:9" ht="138" customHeight="1">
      <c r="A66" s="11" t="s">
        <v>41</v>
      </c>
      <c r="B66" s="4" t="s">
        <v>42</v>
      </c>
      <c r="C66" s="17">
        <v>4400600</v>
      </c>
      <c r="D66" s="17">
        <v>9356909</v>
      </c>
      <c r="E66" s="17">
        <v>2176029.9500000002</v>
      </c>
      <c r="F66" s="17">
        <v>2640394.1800000002</v>
      </c>
      <c r="G66" s="17">
        <f t="shared" si="1"/>
        <v>464364.23</v>
      </c>
      <c r="H66" s="8">
        <f>E66/C66</f>
        <v>0.49448483161387086</v>
      </c>
      <c r="I66" s="8">
        <f t="shared" si="18"/>
        <v>0.28218658319750678</v>
      </c>
    </row>
    <row r="67" spans="1:9" ht="140.25" customHeight="1">
      <c r="A67" s="21" t="s">
        <v>79</v>
      </c>
      <c r="B67" s="5" t="s">
        <v>43</v>
      </c>
      <c r="C67" s="17">
        <v>2200000</v>
      </c>
      <c r="D67" s="17">
        <v>2500000</v>
      </c>
      <c r="E67" s="17">
        <v>0</v>
      </c>
      <c r="F67" s="17">
        <v>0</v>
      </c>
      <c r="G67" s="17">
        <f t="shared" si="1"/>
        <v>0</v>
      </c>
      <c r="H67" s="8">
        <f t="shared" ref="H67" si="21">E67/C67</f>
        <v>0</v>
      </c>
      <c r="I67" s="8">
        <f t="shared" si="18"/>
        <v>0</v>
      </c>
    </row>
    <row r="68" spans="1:9">
      <c r="A68" s="40" t="s">
        <v>80</v>
      </c>
      <c r="B68" s="41">
        <v>14</v>
      </c>
      <c r="C68" s="42">
        <f t="shared" ref="C68" si="22">C70+C72</f>
        <v>16410045</v>
      </c>
      <c r="D68" s="42">
        <f t="shared" ref="D68:G68" si="23">D70+D72</f>
        <v>15180943</v>
      </c>
      <c r="E68" s="42">
        <f t="shared" si="23"/>
        <v>13184047.25</v>
      </c>
      <c r="F68" s="42">
        <f t="shared" si="23"/>
        <v>12454919.18</v>
      </c>
      <c r="G68" s="42">
        <f t="shared" si="23"/>
        <v>-729128.06999999983</v>
      </c>
      <c r="H68" s="46">
        <f>E68/C68</f>
        <v>0.80341322951887095</v>
      </c>
      <c r="I68" s="46">
        <f t="shared" si="18"/>
        <v>0.82043119324010372</v>
      </c>
    </row>
    <row r="69" spans="1:9" ht="88.5" customHeight="1">
      <c r="A69" s="40"/>
      <c r="B69" s="41"/>
      <c r="C69" s="43"/>
      <c r="D69" s="43"/>
      <c r="E69" s="43"/>
      <c r="F69" s="43"/>
      <c r="G69" s="43"/>
      <c r="H69" s="48"/>
      <c r="I69" s="48"/>
    </row>
    <row r="70" spans="1:9">
      <c r="A70" s="44" t="s">
        <v>81</v>
      </c>
      <c r="B70" s="36" t="s">
        <v>44</v>
      </c>
      <c r="C70" s="37">
        <v>12964810</v>
      </c>
      <c r="D70" s="37">
        <v>11324235</v>
      </c>
      <c r="E70" s="37">
        <v>10804008</v>
      </c>
      <c r="F70" s="37">
        <v>9436863</v>
      </c>
      <c r="G70" s="37">
        <f t="shared" si="1"/>
        <v>-1367145</v>
      </c>
      <c r="H70" s="46">
        <f>E70/C70</f>
        <v>0.83333330762271096</v>
      </c>
      <c r="I70" s="46">
        <f t="shared" si="18"/>
        <v>0.83333337748642622</v>
      </c>
    </row>
    <row r="71" spans="1:9" ht="137.25" customHeight="1">
      <c r="A71" s="44"/>
      <c r="B71" s="36"/>
      <c r="C71" s="39"/>
      <c r="D71" s="39"/>
      <c r="E71" s="39"/>
      <c r="F71" s="39"/>
      <c r="G71" s="39"/>
      <c r="H71" s="48"/>
      <c r="I71" s="48"/>
    </row>
    <row r="72" spans="1:9">
      <c r="A72" s="44" t="s">
        <v>45</v>
      </c>
      <c r="B72" s="36" t="s">
        <v>46</v>
      </c>
      <c r="C72" s="37">
        <v>3445235</v>
      </c>
      <c r="D72" s="37">
        <v>3856708</v>
      </c>
      <c r="E72" s="37">
        <v>2380039.25</v>
      </c>
      <c r="F72" s="37">
        <v>3018056.18</v>
      </c>
      <c r="G72" s="37">
        <f t="shared" si="1"/>
        <v>638016.93000000017</v>
      </c>
      <c r="H72" s="46">
        <f>E72/C72</f>
        <v>0.69082058263079293</v>
      </c>
      <c r="I72" s="46">
        <f t="shared" si="18"/>
        <v>0.78254723458452136</v>
      </c>
    </row>
    <row r="73" spans="1:9">
      <c r="A73" s="44"/>
      <c r="B73" s="36"/>
      <c r="C73" s="45"/>
      <c r="D73" s="45"/>
      <c r="E73" s="45"/>
      <c r="F73" s="45"/>
      <c r="G73" s="45"/>
      <c r="H73" s="47"/>
      <c r="I73" s="47"/>
    </row>
    <row r="74" spans="1:9" ht="91.5" customHeight="1">
      <c r="A74" s="44"/>
      <c r="B74" s="36"/>
      <c r="C74" s="39"/>
      <c r="D74" s="39"/>
      <c r="E74" s="39"/>
      <c r="F74" s="39"/>
      <c r="G74" s="39"/>
      <c r="H74" s="48"/>
      <c r="I74" s="48"/>
    </row>
    <row r="75" spans="1:9" ht="79.5" customHeight="1">
      <c r="A75" s="20" t="s">
        <v>82</v>
      </c>
      <c r="B75" s="5">
        <v>15</v>
      </c>
      <c r="C75" s="18">
        <f t="shared" ref="C75:G75" si="24">C76</f>
        <v>50000</v>
      </c>
      <c r="D75" s="18">
        <f t="shared" si="24"/>
        <v>50000</v>
      </c>
      <c r="E75" s="18">
        <f t="shared" si="24"/>
        <v>0</v>
      </c>
      <c r="F75" s="18">
        <f t="shared" si="24"/>
        <v>0</v>
      </c>
      <c r="G75" s="18">
        <f t="shared" si="24"/>
        <v>0</v>
      </c>
      <c r="H75" s="8">
        <f t="shared" ref="H75:I83" si="25">E75/C75</f>
        <v>0</v>
      </c>
      <c r="I75" s="8">
        <f t="shared" si="25"/>
        <v>0</v>
      </c>
    </row>
    <row r="76" spans="1:9" ht="109.5" customHeight="1">
      <c r="A76" s="21" t="s">
        <v>83</v>
      </c>
      <c r="B76" s="4" t="s">
        <v>47</v>
      </c>
      <c r="C76" s="17">
        <v>50000</v>
      </c>
      <c r="D76" s="17">
        <v>50000</v>
      </c>
      <c r="E76" s="17">
        <v>0</v>
      </c>
      <c r="F76" s="17">
        <v>0</v>
      </c>
      <c r="G76" s="17">
        <f t="shared" ref="G76:G83" si="26">F76-E76</f>
        <v>0</v>
      </c>
      <c r="H76" s="8">
        <f t="shared" si="25"/>
        <v>0</v>
      </c>
      <c r="I76" s="8">
        <f t="shared" si="25"/>
        <v>0</v>
      </c>
    </row>
    <row r="77" spans="1:9">
      <c r="A77" s="40" t="s">
        <v>48</v>
      </c>
      <c r="B77" s="41">
        <v>16</v>
      </c>
      <c r="C77" s="42">
        <f t="shared" ref="C77" si="27">C79</f>
        <v>38499534</v>
      </c>
      <c r="D77" s="42">
        <f t="shared" ref="D77:G77" si="28">D79</f>
        <v>0</v>
      </c>
      <c r="E77" s="42">
        <f t="shared" si="28"/>
        <v>2866584.13</v>
      </c>
      <c r="F77" s="42">
        <f t="shared" si="28"/>
        <v>0</v>
      </c>
      <c r="G77" s="42">
        <f t="shared" si="28"/>
        <v>-2866584.13</v>
      </c>
      <c r="H77" s="46">
        <f t="shared" si="25"/>
        <v>7.4457631876791025E-2</v>
      </c>
      <c r="I77" s="46" t="e">
        <f t="shared" si="25"/>
        <v>#DIV/0!</v>
      </c>
    </row>
    <row r="78" spans="1:9" ht="69.75" customHeight="1">
      <c r="A78" s="40"/>
      <c r="B78" s="41"/>
      <c r="C78" s="43"/>
      <c r="D78" s="43"/>
      <c r="E78" s="43"/>
      <c r="F78" s="43"/>
      <c r="G78" s="43"/>
      <c r="H78" s="48"/>
      <c r="I78" s="48"/>
    </row>
    <row r="79" spans="1:9" ht="48.75" customHeight="1">
      <c r="A79" s="34" t="s">
        <v>84</v>
      </c>
      <c r="B79" s="36" t="s">
        <v>49</v>
      </c>
      <c r="C79" s="37">
        <v>38499534</v>
      </c>
      <c r="D79" s="37">
        <v>0</v>
      </c>
      <c r="E79" s="37">
        <v>2866584.13</v>
      </c>
      <c r="F79" s="37">
        <v>0</v>
      </c>
      <c r="G79" s="37">
        <f t="shared" si="26"/>
        <v>-2866584.13</v>
      </c>
      <c r="H79" s="46">
        <f t="shared" si="25"/>
        <v>7.4457631876791025E-2</v>
      </c>
      <c r="I79" s="46" t="e">
        <f t="shared" si="25"/>
        <v>#DIV/0!</v>
      </c>
    </row>
    <row r="80" spans="1:9" ht="80.25" customHeight="1">
      <c r="A80" s="35"/>
      <c r="B80" s="36"/>
      <c r="C80" s="38"/>
      <c r="D80" s="39"/>
      <c r="E80" s="39"/>
      <c r="F80" s="39"/>
      <c r="G80" s="39"/>
      <c r="H80" s="48"/>
      <c r="I80" s="48"/>
    </row>
    <row r="81" spans="1:9" ht="72.75" customHeight="1">
      <c r="A81" s="12" t="s">
        <v>85</v>
      </c>
      <c r="B81" s="5">
        <v>17</v>
      </c>
      <c r="C81" s="18">
        <f>C83+C82</f>
        <v>386800</v>
      </c>
      <c r="D81" s="18">
        <f t="shared" ref="D81:G81" si="29">D83+D82</f>
        <v>426128.96</v>
      </c>
      <c r="E81" s="18">
        <f t="shared" si="29"/>
        <v>273182.83999999997</v>
      </c>
      <c r="F81" s="18">
        <f t="shared" si="29"/>
        <v>313224.67</v>
      </c>
      <c r="G81" s="18">
        <f t="shared" si="29"/>
        <v>40041.830000000016</v>
      </c>
      <c r="H81" s="8">
        <f t="shared" si="25"/>
        <v>0.70626380558428115</v>
      </c>
      <c r="I81" s="8">
        <f t="shared" si="25"/>
        <v>0.73504666286938103</v>
      </c>
    </row>
    <row r="82" spans="1:9" ht="72.75" customHeight="1">
      <c r="A82" s="30" t="s">
        <v>89</v>
      </c>
      <c r="B82" s="28">
        <v>171</v>
      </c>
      <c r="C82" s="31">
        <v>81000</v>
      </c>
      <c r="D82" s="27">
        <v>115128.96000000001</v>
      </c>
      <c r="E82" s="31">
        <v>80012.759999999995</v>
      </c>
      <c r="F82" s="27">
        <v>115128.96000000001</v>
      </c>
      <c r="G82" s="33">
        <f>F82-E82</f>
        <v>35116.200000000012</v>
      </c>
      <c r="H82" s="29" t="e">
        <v>#DIV/0!</v>
      </c>
      <c r="I82" s="29">
        <v>1</v>
      </c>
    </row>
    <row r="83" spans="1:9" ht="67.5" customHeight="1">
      <c r="A83" s="34" t="s">
        <v>86</v>
      </c>
      <c r="B83" s="36" t="s">
        <v>50</v>
      </c>
      <c r="C83" s="37">
        <v>305800</v>
      </c>
      <c r="D83" s="37">
        <v>311000</v>
      </c>
      <c r="E83" s="37">
        <v>193170.08</v>
      </c>
      <c r="F83" s="37">
        <v>198095.71</v>
      </c>
      <c r="G83" s="37">
        <f t="shared" si="26"/>
        <v>4925.6300000000047</v>
      </c>
      <c r="H83" s="46">
        <f t="shared" si="25"/>
        <v>0.63168763897972524</v>
      </c>
      <c r="I83" s="46">
        <f t="shared" si="25"/>
        <v>0.63696369774919614</v>
      </c>
    </row>
    <row r="84" spans="1:9" ht="52.5" customHeight="1">
      <c r="A84" s="35"/>
      <c r="B84" s="36"/>
      <c r="C84" s="39"/>
      <c r="D84" s="39"/>
      <c r="E84" s="39"/>
      <c r="F84" s="39"/>
      <c r="G84" s="39"/>
      <c r="H84" s="48"/>
      <c r="I84" s="48"/>
    </row>
  </sheetData>
  <mergeCells count="179"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2021-07-12T10:24:01Z</cp:lastPrinted>
  <dcterms:created xsi:type="dcterms:W3CDTF">2016-04-15T06:23:02Z</dcterms:created>
  <dcterms:modified xsi:type="dcterms:W3CDTF">2021-10-08T12:38:26Z</dcterms:modified>
</cp:coreProperties>
</file>