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56" i="2"/>
  <c r="D55"/>
  <c r="E55"/>
  <c r="C55"/>
  <c r="C32"/>
  <c r="C36"/>
  <c r="C21"/>
  <c r="C38"/>
  <c r="D5"/>
  <c r="F23"/>
  <c r="D21"/>
  <c r="E21"/>
  <c r="C31"/>
  <c r="E31"/>
  <c r="F57"/>
  <c r="F54"/>
  <c r="E53"/>
  <c r="D53"/>
  <c r="C53"/>
  <c r="F52"/>
  <c r="E51"/>
  <c r="D51"/>
  <c r="C51"/>
  <c r="F50"/>
  <c r="F49"/>
  <c r="E48"/>
  <c r="D48"/>
  <c r="C48"/>
  <c r="F47"/>
  <c r="F46"/>
  <c r="F45"/>
  <c r="E44"/>
  <c r="D44"/>
  <c r="C44"/>
  <c r="F43"/>
  <c r="F42"/>
  <c r="F41"/>
  <c r="E40"/>
  <c r="D40"/>
  <c r="C40"/>
  <c r="F39"/>
  <c r="F38"/>
  <c r="F37"/>
  <c r="E36"/>
  <c r="D36"/>
  <c r="F35"/>
  <c r="F34"/>
  <c r="E33"/>
  <c r="D33"/>
  <c r="C33"/>
  <c r="F32"/>
  <c r="D31"/>
  <c r="F30"/>
  <c r="F29"/>
  <c r="F28"/>
  <c r="E27"/>
  <c r="D27"/>
  <c r="C27"/>
  <c r="F26"/>
  <c r="F25"/>
  <c r="E24"/>
  <c r="D24"/>
  <c r="C24"/>
  <c r="F20"/>
  <c r="E19"/>
  <c r="D19"/>
  <c r="C19"/>
  <c r="F18"/>
  <c r="E17"/>
  <c r="D17"/>
  <c r="C17"/>
  <c r="F16"/>
  <c r="F15"/>
  <c r="F14"/>
  <c r="E13"/>
  <c r="D13"/>
  <c r="C13"/>
  <c r="F12"/>
  <c r="F11"/>
  <c r="F10"/>
  <c r="E9"/>
  <c r="D9"/>
  <c r="C9"/>
  <c r="F8"/>
  <c r="F7"/>
  <c r="F6"/>
  <c r="E5"/>
  <c r="C5"/>
  <c r="F55" l="1"/>
  <c r="F44"/>
  <c r="F22"/>
  <c r="F36"/>
  <c r="F17"/>
  <c r="F51"/>
  <c r="F33"/>
  <c r="F27"/>
  <c r="F21"/>
  <c r="F19"/>
  <c r="F31"/>
  <c r="F48"/>
  <c r="F9"/>
  <c r="F53"/>
  <c r="D4"/>
  <c r="F40"/>
  <c r="E4"/>
  <c r="F24"/>
  <c r="F13"/>
  <c r="C4"/>
  <c r="F5"/>
  <c r="F4" l="1"/>
</calcChain>
</file>

<file path=xl/sharedStrings.xml><?xml version="1.0" encoding="utf-8"?>
<sst xmlns="http://schemas.openxmlformats.org/spreadsheetml/2006/main" count="104" uniqueCount="104">
  <si>
    <t>(рублей)</t>
  </si>
  <si>
    <t>Наименование</t>
  </si>
  <si>
    <t>ЦСР</t>
  </si>
  <si>
    <t>Профинансировано</t>
  </si>
  <si>
    <t>Исполнено</t>
  </si>
  <si>
    <t>% исполнения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</si>
  <si>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</si>
  <si>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</si>
  <si>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</si>
  <si>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</si>
  <si>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</si>
  <si>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</si>
  <si>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</si>
  <si>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</si>
  <si>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 xml:space="preserve">02 1 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</si>
  <si>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</si>
  <si>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</si>
  <si>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</si>
  <si>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 xml:space="preserve">03 1 </t>
  </si>
  <si>
    <t xml:space="preserve">03 2 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</si>
  <si>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</si>
  <si>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</si>
  <si>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>04 1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</si>
  <si>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</si>
  <si>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</si>
  <si>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 xml:space="preserve">06 1 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</si>
  <si>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</si>
  <si>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</si>
  <si>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</si>
  <si>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</si>
  <si>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</si>
  <si>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</si>
  <si>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</si>
  <si>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</si>
  <si>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</si>
  <si>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</si>
  <si>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10 1 </t>
  </si>
  <si>
    <t xml:space="preserve">11 1 </t>
  </si>
  <si>
    <t xml:space="preserve">11 2 </t>
  </si>
  <si>
    <r>
      <t xml:space="preserve"> </t>
    </r>
    <r>
      <rPr>
        <i/>
        <sz val="11"/>
        <color theme="1"/>
        <rFont val="Times New Roman"/>
        <family val="1"/>
        <charset val="204"/>
      </rPr>
      <t>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  </r>
  </si>
  <si>
    <t xml:space="preserve">11 3  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</si>
  <si>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</si>
  <si>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</si>
  <si>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</si>
  <si>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</si>
  <si>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</si>
  <si>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 xml:space="preserve">13 2 </t>
  </si>
  <si>
    <t xml:space="preserve">13 3 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</si>
  <si>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</si>
  <si>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</si>
  <si>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</si>
  <si>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 xml:space="preserve">15 1 </t>
  </si>
  <si>
    <t>Муниципальная программа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</si>
  <si>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 xml:space="preserve">16 1 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</si>
  <si>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  «Содействие занятости населения и улучшение  условий  и охраны труда в Золотухинском районе Курской области»</t>
  </si>
  <si>
    <t xml:space="preserve">17 2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</si>
  <si>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</si>
  <si>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</si>
  <si>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</si>
  <si>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</si>
  <si>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</si>
  <si>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</si>
  <si>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</si>
  <si>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</si>
  <si>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</si>
  <si>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Подпрограмма  «Развитие  пассажирских перевозок в Золотухинском районе Курской области» муниципальной программы  Золотухинского района Курской области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</si>
  <si>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Подпрограмма  «Профилактика наркомании и медико-социальная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</si>
  <si>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   «Социальная  поддержка граждан в Золотухинском районе Курской области»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</si>
  <si>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области»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</si>
  <si>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области»</t>
  </si>
  <si>
    <t>Муниципальная программа Золотухинского района Курской области «Развитие образования в  Золотухинском районе Курской области»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</si>
  <si>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области»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</si>
  <si>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области»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</si>
  <si>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</si>
  <si>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области»</t>
  </si>
  <si>
    <t>Подпрограмма  «Совершенствование системы учета потребляемых энергетических ресурсов и внедрение энергосберегающих технологий»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области»</t>
  </si>
  <si>
    <t>Муниципальная  программа  Золотухинского района Курской области «Охрана окружающей среды   Золотухинского района  Курской области»</t>
  </si>
  <si>
    <t>Подпрограмма «Экология и чистая вода на территории  Золотухинского района Курской области»  муниципальной программы Золотухинского района Курской области «Охрана окружающей среды Золотухинского района Курской области»</t>
  </si>
  <si>
    <t>Муниципальная программа «Обеспечение доступным и комфортным жильем и коммунальными услугами граждан в Золотухинском районе Курской области»</t>
  </si>
  <si>
    <t>Подпрограмма «Обеспечение качественными услугами ЖКХ населения Золотухинского района»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</si>
  <si>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>Муниципальная программа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</si>
  <si>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«Молодежь Золотухинского района Курской области»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</si>
  <si>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</si>
  <si>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</si>
  <si>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районе»</t>
  </si>
  <si>
    <t>Подпрограмма  «Организация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районе»</t>
  </si>
  <si>
    <t>Муниципальная программа Золотухинского района Курской области «Развитие  транспортной системы,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</si>
  <si>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области» муниципальной программы Золотухинского района Курской области  «Развитие  транспортной системы, обеспечение перевозки пассажиров   в Золотухинском районе Курской области   и безопасности дорожного движения»</t>
  </si>
  <si>
    <t>Муниципальная программа Золотухинского района Курской области    «Профилактика правонарушений в Золотухинском районе Курской области»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</si>
  <si>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</si>
  <si>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</si>
  <si>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</si>
  <si>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«Построение  и развитие аппаратно-программного комплекса «Безопасный город» на территории Золотухинского района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</si>
  <si>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</si>
  <si>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области»</t>
  </si>
  <si>
    <t>Муниципальная программа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</si>
  <si>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«Развитие малого и среднего предпринимательства в Золотухинском  районе Курской области» муниципальной программы 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</si>
  <si>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 «Устойчивое развитие  сельских территорий Золотухинского района  Курской области» муниципальной программы 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</si>
  <si>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>Муниципальная программа Золотухинского района Курской области «Содействие занятости населения и улучшение  условий  и охраны труда в Золотухинском районе Курской области»</t>
  </si>
  <si>
    <t>Лимиты бюджетных обязательств на 2018 год</t>
  </si>
  <si>
    <t>062</t>
  </si>
  <si>
    <t xml:space="preserve">                            Исполнение муниципальных программ Золотухинского района Курской области за период с 01.01.2019 года по 30.06.2019 года</t>
  </si>
  <si>
    <t xml:space="preserve">Подпрограмма «Экология и природные ресурсы Золотухинского района  Курской области  </t>
  </si>
  <si>
    <t>Подпрограмма "Обеспечение реализации муниципальной программы Золотухинского района Курской области "Содействие занятости населения в Золотухинском районе"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</si>
</sst>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"/>
      <family val="2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/>
    <xf numFmtId="2" fontId="2" fillId="0" borderId="0" xfId="0" applyNumberFormat="1" applyFont="1"/>
    <xf numFmtId="10" fontId="2" fillId="0" borderId="0" xfId="0" applyNumberFormat="1" applyFo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0" borderId="1" xfId="1" applyFont="1" applyBorder="1" applyAlignment="1" applyProtection="1">
      <alignment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10" fontId="5" fillId="0" borderId="1" xfId="0" applyNumberFormat="1" applyFont="1" applyBorder="1" applyAlignment="1">
      <alignment vertical="top" wrapText="1"/>
    </xf>
    <xf numFmtId="10" fontId="2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0" fontId="0" fillId="0" borderId="0" xfId="0" applyBorder="1"/>
    <xf numFmtId="0" fontId="1" fillId="0" borderId="0" xfId="0" applyFont="1" applyAlignment="1">
      <alignment horizontal="center" vertical="top" wrapText="1"/>
    </xf>
    <xf numFmtId="0" fontId="10" fillId="0" borderId="0" xfId="2" applyNumberFormat="1" applyFont="1" applyBorder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_Лист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7"/>
  <sheetViews>
    <sheetView tabSelected="1" topLeftCell="A55" workbookViewId="0">
      <selection activeCell="E56" sqref="E56"/>
    </sheetView>
  </sheetViews>
  <sheetFormatPr defaultRowHeight="15"/>
  <cols>
    <col min="1" max="1" width="35.7109375" customWidth="1"/>
    <col min="2" max="2" width="6.140625" customWidth="1"/>
    <col min="3" max="3" width="17" customWidth="1"/>
    <col min="4" max="4" width="15.140625" customWidth="1"/>
    <col min="5" max="5" width="15" customWidth="1"/>
  </cols>
  <sheetData>
    <row r="1" spans="1:6" ht="48.75" customHeight="1">
      <c r="A1" s="21" t="s">
        <v>101</v>
      </c>
      <c r="B1" s="21"/>
      <c r="C1" s="21"/>
      <c r="D1" s="21"/>
      <c r="E1" s="21"/>
      <c r="F1" s="21"/>
    </row>
    <row r="2" spans="1:6" ht="16.5" customHeight="1">
      <c r="A2" s="1"/>
      <c r="B2" s="2"/>
      <c r="C2" s="3"/>
      <c r="D2" s="3"/>
      <c r="E2" s="3" t="s">
        <v>0</v>
      </c>
      <c r="F2" s="4"/>
    </row>
    <row r="3" spans="1:6" ht="63">
      <c r="A3" s="5" t="s">
        <v>1</v>
      </c>
      <c r="B3" s="5" t="s">
        <v>2</v>
      </c>
      <c r="C3" s="12" t="s">
        <v>99</v>
      </c>
      <c r="D3" s="12" t="s">
        <v>3</v>
      </c>
      <c r="E3" s="12" t="s">
        <v>4</v>
      </c>
      <c r="F3" s="13" t="s">
        <v>5</v>
      </c>
    </row>
    <row r="4" spans="1:6" ht="15.75">
      <c r="A4" s="6" t="s">
        <v>6</v>
      </c>
      <c r="B4" s="6"/>
      <c r="C4" s="16">
        <f t="shared" ref="C4:E4" si="0">C5+C9+C13+C17+C19+C21+C24+C27+C31+C33+C36+C40+C44+C48+C51+C53+C55</f>
        <v>622272834.55999994</v>
      </c>
      <c r="D4" s="16">
        <f t="shared" si="0"/>
        <v>230908290.52000001</v>
      </c>
      <c r="E4" s="16">
        <f t="shared" si="0"/>
        <v>227917205.28</v>
      </c>
      <c r="F4" s="14">
        <f>E4/C4</f>
        <v>0.36626571597192886</v>
      </c>
    </row>
    <row r="5" spans="1:6" ht="71.25">
      <c r="A5" s="7" t="s">
        <v>7</v>
      </c>
      <c r="B5" s="18" t="s">
        <v>56</v>
      </c>
      <c r="C5" s="16">
        <f>C6+C7+C8</f>
        <v>35712124.859999999</v>
      </c>
      <c r="D5" s="16">
        <f>D6+D7+D8</f>
        <v>14772317.949999999</v>
      </c>
      <c r="E5" s="16">
        <f>E6+E7+E8</f>
        <v>14772317.65</v>
      </c>
      <c r="F5" s="14">
        <f t="shared" ref="F5:F57" si="1">E5/C5</f>
        <v>0.41364992164176706</v>
      </c>
    </row>
    <row r="6" spans="1:6" ht="108.75" customHeight="1">
      <c r="A6" s="8" t="s">
        <v>8</v>
      </c>
      <c r="B6" s="8" t="s">
        <v>9</v>
      </c>
      <c r="C6" s="17">
        <v>16175042.68</v>
      </c>
      <c r="D6" s="17">
        <v>6485151.4199999999</v>
      </c>
      <c r="E6" s="17">
        <v>6485151.1200000001</v>
      </c>
      <c r="F6" s="15">
        <f t="shared" si="1"/>
        <v>0.40093564192066788</v>
      </c>
    </row>
    <row r="7" spans="1:6" ht="120">
      <c r="A7" s="8" t="s">
        <v>10</v>
      </c>
      <c r="B7" s="8" t="s">
        <v>11</v>
      </c>
      <c r="C7" s="17">
        <v>13590357.83</v>
      </c>
      <c r="D7" s="17">
        <v>5934100.71</v>
      </c>
      <c r="E7" s="17">
        <v>5934100.71</v>
      </c>
      <c r="F7" s="15">
        <f t="shared" si="1"/>
        <v>0.43664050529271459</v>
      </c>
    </row>
    <row r="8" spans="1:6" ht="120">
      <c r="A8" s="8" t="s">
        <v>12</v>
      </c>
      <c r="B8" s="8" t="s">
        <v>13</v>
      </c>
      <c r="C8" s="17">
        <v>5946724.3499999996</v>
      </c>
      <c r="D8" s="17">
        <v>2353065.8199999998</v>
      </c>
      <c r="E8" s="17">
        <v>2353065.8199999998</v>
      </c>
      <c r="F8" s="15">
        <f>E8/C8</f>
        <v>0.39569108663999197</v>
      </c>
    </row>
    <row r="9" spans="1:6" ht="85.5">
      <c r="A9" s="7" t="s">
        <v>67</v>
      </c>
      <c r="B9" s="18" t="s">
        <v>57</v>
      </c>
      <c r="C9" s="16">
        <f>C10+C11+C12</f>
        <v>25118135</v>
      </c>
      <c r="D9" s="16">
        <f t="shared" ref="D9:E9" si="2">D10+D11+D12</f>
        <v>11153217.949999999</v>
      </c>
      <c r="E9" s="16">
        <f t="shared" si="2"/>
        <v>11142595.91</v>
      </c>
      <c r="F9" s="14">
        <f t="shared" si="1"/>
        <v>0.44360761298559787</v>
      </c>
    </row>
    <row r="10" spans="1:6" ht="150">
      <c r="A10" s="8" t="s">
        <v>68</v>
      </c>
      <c r="B10" s="8" t="s">
        <v>14</v>
      </c>
      <c r="C10" s="17">
        <v>2168300</v>
      </c>
      <c r="D10" s="17">
        <v>994532.32</v>
      </c>
      <c r="E10" s="17">
        <v>994309.32</v>
      </c>
      <c r="F10" s="15">
        <f t="shared" si="1"/>
        <v>0.45856630540054416</v>
      </c>
    </row>
    <row r="11" spans="1:6" ht="120">
      <c r="A11" s="8" t="s">
        <v>69</v>
      </c>
      <c r="B11" s="8" t="s">
        <v>15</v>
      </c>
      <c r="C11" s="17">
        <v>11227530</v>
      </c>
      <c r="D11" s="17">
        <v>5496866.0899999999</v>
      </c>
      <c r="E11" s="17">
        <v>5486467.0499999998</v>
      </c>
      <c r="F11" s="15">
        <f t="shared" si="1"/>
        <v>0.48866198086311058</v>
      </c>
    </row>
    <row r="12" spans="1:6" ht="135">
      <c r="A12" s="8" t="s">
        <v>16</v>
      </c>
      <c r="B12" s="8" t="s">
        <v>17</v>
      </c>
      <c r="C12" s="17">
        <v>11722305</v>
      </c>
      <c r="D12" s="17">
        <v>4661819.54</v>
      </c>
      <c r="E12" s="17">
        <v>4661819.54</v>
      </c>
      <c r="F12" s="15">
        <f t="shared" si="1"/>
        <v>0.39768795812768903</v>
      </c>
    </row>
    <row r="13" spans="1:6" ht="71.25">
      <c r="A13" s="7" t="s">
        <v>70</v>
      </c>
      <c r="B13" s="18" t="s">
        <v>58</v>
      </c>
      <c r="C13" s="16">
        <f>C14+C15+C16</f>
        <v>334574422.83999997</v>
      </c>
      <c r="D13" s="16">
        <f t="shared" ref="D13:E13" si="3">D14+D15+D16</f>
        <v>181466527.91999999</v>
      </c>
      <c r="E13" s="16">
        <f t="shared" si="3"/>
        <v>179136486.53999999</v>
      </c>
      <c r="F13" s="14">
        <f t="shared" si="1"/>
        <v>0.53541596222275056</v>
      </c>
    </row>
    <row r="14" spans="1:6" ht="183" customHeight="1">
      <c r="A14" s="8" t="s">
        <v>71</v>
      </c>
      <c r="B14" s="8" t="s">
        <v>18</v>
      </c>
      <c r="C14" s="17">
        <v>11278158</v>
      </c>
      <c r="D14" s="17">
        <v>4872948.5999999996</v>
      </c>
      <c r="E14" s="17">
        <v>4872948.5999999996</v>
      </c>
      <c r="F14" s="15">
        <f t="shared" si="1"/>
        <v>0.43206954539916886</v>
      </c>
    </row>
    <row r="15" spans="1:6" ht="107.25" customHeight="1">
      <c r="A15" s="8" t="s">
        <v>72</v>
      </c>
      <c r="B15" s="8" t="s">
        <v>19</v>
      </c>
      <c r="C15" s="17">
        <v>307676688.83999997</v>
      </c>
      <c r="D15" s="17">
        <v>169562932.78999999</v>
      </c>
      <c r="E15" s="17">
        <v>167462768.22999999</v>
      </c>
      <c r="F15" s="15">
        <f t="shared" si="1"/>
        <v>0.54428162517403156</v>
      </c>
    </row>
    <row r="16" spans="1:6" ht="120">
      <c r="A16" s="8" t="s">
        <v>73</v>
      </c>
      <c r="B16" s="8" t="s">
        <v>20</v>
      </c>
      <c r="C16" s="17">
        <v>15619576</v>
      </c>
      <c r="D16" s="17">
        <v>7030646.5300000003</v>
      </c>
      <c r="E16" s="17">
        <v>6800769.71</v>
      </c>
      <c r="F16" s="15">
        <f t="shared" si="1"/>
        <v>0.43540040459484941</v>
      </c>
    </row>
    <row r="17" spans="1:20" ht="85.5">
      <c r="A17" s="7" t="s">
        <v>21</v>
      </c>
      <c r="B17" s="18" t="s">
        <v>59</v>
      </c>
      <c r="C17" s="16">
        <f>C18</f>
        <v>589620</v>
      </c>
      <c r="D17" s="16">
        <f t="shared" ref="D17:E17" si="4">D18</f>
        <v>64940</v>
      </c>
      <c r="E17" s="16">
        <f t="shared" si="4"/>
        <v>64940</v>
      </c>
      <c r="F17" s="14">
        <f t="shared" si="1"/>
        <v>0.11013873342152573</v>
      </c>
    </row>
    <row r="18" spans="1:20" ht="105">
      <c r="A18" s="8" t="s">
        <v>74</v>
      </c>
      <c r="B18" s="10" t="s">
        <v>22</v>
      </c>
      <c r="C18" s="17">
        <v>589620</v>
      </c>
      <c r="D18" s="17">
        <v>64940</v>
      </c>
      <c r="E18" s="17">
        <v>64940</v>
      </c>
      <c r="F18" s="15">
        <f t="shared" si="1"/>
        <v>0.11013873342152573</v>
      </c>
    </row>
    <row r="19" spans="1:20" ht="86.25" customHeight="1">
      <c r="A19" s="7" t="s">
        <v>23</v>
      </c>
      <c r="B19" s="18" t="s">
        <v>60</v>
      </c>
      <c r="C19" s="16">
        <f>C20</f>
        <v>50000</v>
      </c>
      <c r="D19" s="16">
        <f>D20</f>
        <v>0</v>
      </c>
      <c r="E19" s="16">
        <f>E20</f>
        <v>0</v>
      </c>
      <c r="F19" s="14">
        <f t="shared" si="1"/>
        <v>0</v>
      </c>
    </row>
    <row r="20" spans="1:20" ht="183.75" customHeight="1">
      <c r="A20" s="8" t="s">
        <v>75</v>
      </c>
      <c r="B20" s="8" t="s">
        <v>24</v>
      </c>
      <c r="C20" s="17">
        <v>50000</v>
      </c>
      <c r="D20" s="17"/>
      <c r="E20" s="17"/>
      <c r="F20" s="15">
        <f t="shared" si="1"/>
        <v>0</v>
      </c>
    </row>
    <row r="21" spans="1:20" ht="71.25">
      <c r="A21" s="7" t="s">
        <v>76</v>
      </c>
      <c r="B21" s="18" t="s">
        <v>61</v>
      </c>
      <c r="C21" s="16">
        <f>C22+C23</f>
        <v>50000</v>
      </c>
      <c r="D21" s="16">
        <f t="shared" ref="D21:E21" si="5">D22+D23</f>
        <v>50000</v>
      </c>
      <c r="E21" s="16">
        <f t="shared" si="5"/>
        <v>50000</v>
      </c>
      <c r="F21" s="14">
        <f t="shared" si="1"/>
        <v>1</v>
      </c>
    </row>
    <row r="22" spans="1:20" ht="135">
      <c r="A22" s="8" t="s">
        <v>77</v>
      </c>
      <c r="B22" s="8" t="s">
        <v>25</v>
      </c>
      <c r="C22" s="17"/>
      <c r="D22" s="17"/>
      <c r="E22" s="17"/>
      <c r="F22" s="15" t="e">
        <f t="shared" si="1"/>
        <v>#DIV/0!</v>
      </c>
    </row>
    <row r="23" spans="1:20" ht="51" customHeight="1">
      <c r="A23" s="8" t="s">
        <v>102</v>
      </c>
      <c r="B23" s="19" t="s">
        <v>100</v>
      </c>
      <c r="C23" s="17">
        <v>50000</v>
      </c>
      <c r="D23" s="17">
        <v>50000</v>
      </c>
      <c r="E23" s="17">
        <v>50000</v>
      </c>
      <c r="F23" s="15">
        <f t="shared" si="1"/>
        <v>1</v>
      </c>
    </row>
    <row r="24" spans="1:20" ht="85.5">
      <c r="A24" s="7" t="s">
        <v>78</v>
      </c>
      <c r="B24" s="18" t="s">
        <v>62</v>
      </c>
      <c r="C24" s="16">
        <f>C25+C26</f>
        <v>2803084.1999999997</v>
      </c>
      <c r="D24" s="16">
        <f t="shared" ref="D24:E24" si="6">D25+D26</f>
        <v>760833.10000000009</v>
      </c>
      <c r="E24" s="16">
        <f t="shared" si="6"/>
        <v>760833.10000000009</v>
      </c>
      <c r="F24" s="14">
        <f t="shared" si="1"/>
        <v>0.27142713015898706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 ht="140.25" customHeight="1">
      <c r="A25" s="8" t="s">
        <v>79</v>
      </c>
      <c r="B25" s="8" t="s">
        <v>26</v>
      </c>
      <c r="C25" s="17">
        <v>167769.35999999999</v>
      </c>
      <c r="D25" s="17">
        <v>83884.679999999993</v>
      </c>
      <c r="E25" s="17">
        <v>83884.679999999993</v>
      </c>
      <c r="F25" s="15">
        <f t="shared" si="1"/>
        <v>0.5</v>
      </c>
      <c r="J25" s="20"/>
      <c r="K25" s="22"/>
      <c r="L25" s="22"/>
      <c r="M25" s="22"/>
      <c r="N25" s="22"/>
      <c r="O25" s="22"/>
      <c r="P25" s="22"/>
      <c r="Q25" s="22"/>
      <c r="R25" s="22"/>
      <c r="S25" s="22"/>
      <c r="T25" s="22"/>
    </row>
    <row r="26" spans="1:20" ht="150">
      <c r="A26" s="9" t="s">
        <v>27</v>
      </c>
      <c r="B26" s="10" t="s">
        <v>28</v>
      </c>
      <c r="C26" s="17">
        <v>2635314.84</v>
      </c>
      <c r="D26" s="17">
        <v>676948.42</v>
      </c>
      <c r="E26" s="17">
        <v>676948.42</v>
      </c>
      <c r="F26" s="15">
        <f t="shared" si="1"/>
        <v>0.25687572874594372</v>
      </c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ht="142.5">
      <c r="A27" s="7" t="s">
        <v>80</v>
      </c>
      <c r="B27" s="18" t="s">
        <v>63</v>
      </c>
      <c r="C27" s="16">
        <f>C28+C29+C30</f>
        <v>2342157</v>
      </c>
      <c r="D27" s="16">
        <f>D28+D29+D30</f>
        <v>1131282.3</v>
      </c>
      <c r="E27" s="16">
        <f>E28+E29+E30</f>
        <v>1129882.3</v>
      </c>
      <c r="F27" s="14">
        <f t="shared" si="1"/>
        <v>0.48241099977499374</v>
      </c>
    </row>
    <row r="28" spans="1:20" ht="180">
      <c r="A28" s="8" t="s">
        <v>81</v>
      </c>
      <c r="B28" s="8" t="s">
        <v>29</v>
      </c>
      <c r="C28" s="17">
        <v>254000</v>
      </c>
      <c r="D28" s="17">
        <v>59542.5</v>
      </c>
      <c r="E28" s="17">
        <v>59542.5</v>
      </c>
      <c r="F28" s="15">
        <f t="shared" si="1"/>
        <v>0.23441929133858266</v>
      </c>
    </row>
    <row r="29" spans="1:20" ht="195">
      <c r="A29" s="8" t="s">
        <v>30</v>
      </c>
      <c r="B29" s="8" t="s">
        <v>31</v>
      </c>
      <c r="C29" s="17">
        <v>265000</v>
      </c>
      <c r="D29" s="17">
        <v>67582.8</v>
      </c>
      <c r="E29" s="17">
        <v>66182.8</v>
      </c>
      <c r="F29" s="15">
        <f t="shared" si="1"/>
        <v>0.24974641509433965</v>
      </c>
    </row>
    <row r="30" spans="1:20" ht="195">
      <c r="A30" s="8" t="s">
        <v>82</v>
      </c>
      <c r="B30" s="8" t="s">
        <v>32</v>
      </c>
      <c r="C30" s="17">
        <v>1823157</v>
      </c>
      <c r="D30" s="17">
        <v>1004157</v>
      </c>
      <c r="E30" s="17">
        <v>1004157</v>
      </c>
      <c r="F30" s="15">
        <f t="shared" si="1"/>
        <v>0.55077922526694079</v>
      </c>
    </row>
    <row r="31" spans="1:20" ht="57">
      <c r="A31" s="7" t="s">
        <v>33</v>
      </c>
      <c r="B31" s="18" t="s">
        <v>64</v>
      </c>
      <c r="C31" s="16">
        <f>C32</f>
        <v>50000</v>
      </c>
      <c r="D31" s="16">
        <f>D32</f>
        <v>510</v>
      </c>
      <c r="E31" s="16">
        <f>E32</f>
        <v>510</v>
      </c>
      <c r="F31" s="14">
        <f t="shared" si="1"/>
        <v>1.0200000000000001E-2</v>
      </c>
    </row>
    <row r="32" spans="1:20" ht="107.25" customHeight="1">
      <c r="A32" s="8" t="s">
        <v>34</v>
      </c>
      <c r="B32" s="8" t="s">
        <v>35</v>
      </c>
      <c r="C32" s="17">
        <f>5000+37000+3000+5000</f>
        <v>50000</v>
      </c>
      <c r="D32" s="17">
        <v>510</v>
      </c>
      <c r="E32" s="17">
        <v>510</v>
      </c>
      <c r="F32" s="15">
        <f t="shared" si="1"/>
        <v>1.0200000000000001E-2</v>
      </c>
    </row>
    <row r="33" spans="1:6" ht="71.25">
      <c r="A33" s="7" t="s">
        <v>83</v>
      </c>
      <c r="B33" s="7">
        <v>10</v>
      </c>
      <c r="C33" s="16">
        <f>C34+C35</f>
        <v>789760</v>
      </c>
      <c r="D33" s="16">
        <f t="shared" ref="D33:E33" si="7">D34+D35</f>
        <v>385161.79000000004</v>
      </c>
      <c r="E33" s="16">
        <f t="shared" si="7"/>
        <v>385161.78</v>
      </c>
      <c r="F33" s="14">
        <f t="shared" si="1"/>
        <v>0.48769471738249598</v>
      </c>
    </row>
    <row r="34" spans="1:6" ht="120">
      <c r="A34" s="8" t="s">
        <v>84</v>
      </c>
      <c r="B34" s="8" t="s">
        <v>36</v>
      </c>
      <c r="C34" s="17">
        <v>466465</v>
      </c>
      <c r="D34" s="17">
        <v>240167.73</v>
      </c>
      <c r="E34" s="17">
        <v>240167.73</v>
      </c>
      <c r="F34" s="15">
        <f t="shared" si="1"/>
        <v>0.51486763208386488</v>
      </c>
    </row>
    <row r="35" spans="1:6" ht="135">
      <c r="A35" s="10" t="s">
        <v>85</v>
      </c>
      <c r="B35" s="10">
        <v>102</v>
      </c>
      <c r="C35" s="17">
        <v>323295</v>
      </c>
      <c r="D35" s="17">
        <v>144994.06</v>
      </c>
      <c r="E35" s="17">
        <v>144994.04999999999</v>
      </c>
      <c r="F35" s="15">
        <f t="shared" si="1"/>
        <v>0.44848837748805265</v>
      </c>
    </row>
    <row r="36" spans="1:6" ht="114">
      <c r="A36" s="7" t="s">
        <v>86</v>
      </c>
      <c r="B36" s="7">
        <v>11</v>
      </c>
      <c r="C36" s="16">
        <f>C37+C38+C39</f>
        <v>32317524.559999999</v>
      </c>
      <c r="D36" s="16">
        <f t="shared" ref="D36:E36" si="8">D37+D38+D39</f>
        <v>2577590.1500000004</v>
      </c>
      <c r="E36" s="16">
        <f t="shared" si="8"/>
        <v>1932018.65</v>
      </c>
      <c r="F36" s="15">
        <f t="shared" si="1"/>
        <v>5.9782383592315587E-2</v>
      </c>
    </row>
    <row r="37" spans="1:6" ht="168.75" customHeight="1">
      <c r="A37" s="8" t="s">
        <v>87</v>
      </c>
      <c r="B37" s="8" t="s">
        <v>37</v>
      </c>
      <c r="C37" s="17">
        <v>31377524.559999999</v>
      </c>
      <c r="D37" s="17">
        <v>2494226.4500000002</v>
      </c>
      <c r="E37" s="17">
        <v>1848654.95</v>
      </c>
      <c r="F37" s="15">
        <f t="shared" si="1"/>
        <v>5.8916532643134678E-2</v>
      </c>
    </row>
    <row r="38" spans="1:6" ht="166.5" customHeight="1">
      <c r="A38" s="8" t="s">
        <v>65</v>
      </c>
      <c r="B38" s="8" t="s">
        <v>38</v>
      </c>
      <c r="C38" s="17">
        <f>300000</f>
        <v>300000</v>
      </c>
      <c r="D38" s="17">
        <v>83363.7</v>
      </c>
      <c r="E38" s="17">
        <v>83363.7</v>
      </c>
      <c r="F38" s="15">
        <f t="shared" si="1"/>
        <v>0.27787899999999999</v>
      </c>
    </row>
    <row r="39" spans="1:6" ht="169.5" customHeight="1">
      <c r="A39" s="11" t="s">
        <v>39</v>
      </c>
      <c r="B39" s="8" t="s">
        <v>40</v>
      </c>
      <c r="C39" s="17">
        <v>640000</v>
      </c>
      <c r="D39" s="17">
        <v>0</v>
      </c>
      <c r="E39" s="17">
        <v>0</v>
      </c>
      <c r="F39" s="15">
        <f t="shared" si="1"/>
        <v>0</v>
      </c>
    </row>
    <row r="40" spans="1:6" ht="75.75" customHeight="1">
      <c r="A40" s="7" t="s">
        <v>88</v>
      </c>
      <c r="B40" s="7">
        <v>12</v>
      </c>
      <c r="C40" s="16">
        <f>C41+C42+C43</f>
        <v>468200</v>
      </c>
      <c r="D40" s="16">
        <f t="shared" ref="D40:E40" si="9">D41+D42+D43</f>
        <v>129602.63</v>
      </c>
      <c r="E40" s="16">
        <f t="shared" si="9"/>
        <v>129602.63</v>
      </c>
      <c r="F40" s="14">
        <f t="shared" si="1"/>
        <v>0.27681040153780434</v>
      </c>
    </row>
    <row r="41" spans="1:6" ht="120">
      <c r="A41" s="8" t="s">
        <v>89</v>
      </c>
      <c r="B41" s="8" t="s">
        <v>41</v>
      </c>
      <c r="C41" s="17">
        <v>292200</v>
      </c>
      <c r="D41" s="17">
        <v>129602.63</v>
      </c>
      <c r="E41" s="17">
        <v>129602.63</v>
      </c>
      <c r="F41" s="15">
        <f t="shared" si="1"/>
        <v>0.44354082819986312</v>
      </c>
    </row>
    <row r="42" spans="1:6" ht="120">
      <c r="A42" s="8" t="s">
        <v>42</v>
      </c>
      <c r="B42" s="8" t="s">
        <v>43</v>
      </c>
      <c r="C42" s="17">
        <v>156000</v>
      </c>
      <c r="D42" s="17">
        <v>0</v>
      </c>
      <c r="E42" s="17">
        <v>0</v>
      </c>
      <c r="F42" s="15">
        <f t="shared" si="1"/>
        <v>0</v>
      </c>
    </row>
    <row r="43" spans="1:6" ht="150">
      <c r="A43" s="8" t="s">
        <v>66</v>
      </c>
      <c r="B43" s="8">
        <v>123</v>
      </c>
      <c r="C43" s="17">
        <v>20000</v>
      </c>
      <c r="D43" s="17">
        <v>0</v>
      </c>
      <c r="E43" s="17">
        <v>0</v>
      </c>
      <c r="F43" s="15">
        <f t="shared" si="1"/>
        <v>0</v>
      </c>
    </row>
    <row r="44" spans="1:6" ht="99.75">
      <c r="A44" s="7" t="s">
        <v>90</v>
      </c>
      <c r="B44" s="7">
        <v>13</v>
      </c>
      <c r="C44" s="16">
        <f>C45+C46+C47</f>
        <v>7718973.5199999996</v>
      </c>
      <c r="D44" s="16">
        <f t="shared" ref="D44:E44" si="10">D45+D46+D47</f>
        <v>1950857.28</v>
      </c>
      <c r="E44" s="16">
        <f t="shared" si="10"/>
        <v>1947407.28</v>
      </c>
      <c r="F44" s="14">
        <f t="shared" si="1"/>
        <v>0.25228837421895967</v>
      </c>
    </row>
    <row r="45" spans="1:6" ht="150">
      <c r="A45" s="8" t="s">
        <v>44</v>
      </c>
      <c r="B45" s="8" t="s">
        <v>45</v>
      </c>
      <c r="C45" s="17">
        <v>2678463</v>
      </c>
      <c r="D45" s="17">
        <v>578632</v>
      </c>
      <c r="E45" s="17">
        <v>576632</v>
      </c>
      <c r="F45" s="15">
        <f t="shared" si="1"/>
        <v>0.21528466138975971</v>
      </c>
    </row>
    <row r="46" spans="1:6" ht="195">
      <c r="A46" s="8" t="s">
        <v>91</v>
      </c>
      <c r="B46" s="8" t="s">
        <v>46</v>
      </c>
      <c r="C46" s="17">
        <v>3973300</v>
      </c>
      <c r="D46" s="17">
        <v>1372225.28</v>
      </c>
      <c r="E46" s="17">
        <v>1370775.28</v>
      </c>
      <c r="F46" s="15">
        <f t="shared" si="1"/>
        <v>0.34499667279087914</v>
      </c>
    </row>
    <row r="47" spans="1:6" ht="179.25" customHeight="1">
      <c r="A47" s="8" t="s">
        <v>92</v>
      </c>
      <c r="B47" s="10" t="s">
        <v>47</v>
      </c>
      <c r="C47" s="17">
        <v>1067210.52</v>
      </c>
      <c r="D47" s="17">
        <v>0</v>
      </c>
      <c r="E47" s="17">
        <v>0</v>
      </c>
      <c r="F47" s="15">
        <f t="shared" si="1"/>
        <v>0</v>
      </c>
    </row>
    <row r="48" spans="1:6" ht="142.5">
      <c r="A48" s="7" t="s">
        <v>93</v>
      </c>
      <c r="B48" s="7">
        <v>14</v>
      </c>
      <c r="C48" s="16">
        <f>C49+C50</f>
        <v>11650627</v>
      </c>
      <c r="D48" s="16">
        <f t="shared" ref="D48" si="11">D49+D50</f>
        <v>6592863.5800000001</v>
      </c>
      <c r="E48" s="16">
        <f>E49+E50</f>
        <v>6592863.5700000003</v>
      </c>
      <c r="F48" s="14">
        <f t="shared" si="1"/>
        <v>0.56588058050437973</v>
      </c>
    </row>
    <row r="49" spans="1:6" ht="196.5" customHeight="1">
      <c r="A49" s="8" t="s">
        <v>94</v>
      </c>
      <c r="B49" s="8" t="s">
        <v>48</v>
      </c>
      <c r="C49" s="17">
        <v>8691325</v>
      </c>
      <c r="D49" s="17">
        <v>5069940</v>
      </c>
      <c r="E49" s="17">
        <v>5069940</v>
      </c>
      <c r="F49" s="15">
        <f t="shared" si="1"/>
        <v>0.58333338127385637</v>
      </c>
    </row>
    <row r="50" spans="1:6" ht="165" customHeight="1">
      <c r="A50" s="8" t="s">
        <v>49</v>
      </c>
      <c r="B50" s="8" t="s">
        <v>50</v>
      </c>
      <c r="C50" s="17">
        <v>2959302</v>
      </c>
      <c r="D50" s="17">
        <v>1522923.58</v>
      </c>
      <c r="E50" s="17">
        <v>1522923.57</v>
      </c>
      <c r="F50" s="15">
        <f t="shared" si="1"/>
        <v>0.51462255964413228</v>
      </c>
    </row>
    <row r="51" spans="1:6" ht="99.75">
      <c r="A51" s="7" t="s">
        <v>95</v>
      </c>
      <c r="B51" s="7">
        <v>15</v>
      </c>
      <c r="C51" s="16">
        <f>C52</f>
        <v>50000</v>
      </c>
      <c r="D51" s="16">
        <f t="shared" ref="D51:E51" si="12">D52</f>
        <v>50000</v>
      </c>
      <c r="E51" s="16">
        <f t="shared" si="12"/>
        <v>50000</v>
      </c>
      <c r="F51" s="14">
        <f t="shared" si="1"/>
        <v>1</v>
      </c>
    </row>
    <row r="52" spans="1:6" ht="165">
      <c r="A52" s="8" t="s">
        <v>96</v>
      </c>
      <c r="B52" s="8" t="s">
        <v>51</v>
      </c>
      <c r="C52" s="17">
        <v>50000</v>
      </c>
      <c r="D52" s="17">
        <v>50000</v>
      </c>
      <c r="E52" s="17">
        <v>50000</v>
      </c>
      <c r="F52" s="15">
        <f t="shared" si="1"/>
        <v>1</v>
      </c>
    </row>
    <row r="53" spans="1:6" ht="114">
      <c r="A53" s="7" t="s">
        <v>52</v>
      </c>
      <c r="B53" s="7">
        <v>16</v>
      </c>
      <c r="C53" s="16">
        <f>C54</f>
        <v>167646005.58000001</v>
      </c>
      <c r="D53" s="16">
        <f t="shared" ref="D53:E53" si="13">D54</f>
        <v>9697541</v>
      </c>
      <c r="E53" s="16">
        <f t="shared" si="13"/>
        <v>9697541</v>
      </c>
      <c r="F53" s="14">
        <f t="shared" si="1"/>
        <v>5.7845344817192029E-2</v>
      </c>
    </row>
    <row r="54" spans="1:6" ht="180">
      <c r="A54" s="8" t="s">
        <v>97</v>
      </c>
      <c r="B54" s="8" t="s">
        <v>53</v>
      </c>
      <c r="C54" s="17">
        <v>167646005.58000001</v>
      </c>
      <c r="D54" s="17">
        <v>9697541</v>
      </c>
      <c r="E54" s="17">
        <v>9697541</v>
      </c>
      <c r="F54" s="15">
        <f t="shared" si="1"/>
        <v>5.7845344817192029E-2</v>
      </c>
    </row>
    <row r="55" spans="1:6" ht="85.5">
      <c r="A55" s="7" t="s">
        <v>98</v>
      </c>
      <c r="B55" s="11">
        <v>17</v>
      </c>
      <c r="C55" s="16">
        <f>C57+C56</f>
        <v>342200</v>
      </c>
      <c r="D55" s="16">
        <f t="shared" ref="D55:E55" si="14">D57+D56</f>
        <v>125044.87</v>
      </c>
      <c r="E55" s="16">
        <f t="shared" si="14"/>
        <v>125044.87</v>
      </c>
      <c r="F55" s="14">
        <f t="shared" si="1"/>
        <v>0.36541458211572181</v>
      </c>
    </row>
    <row r="56" spans="1:6" ht="81.75" customHeight="1">
      <c r="A56" s="10" t="s">
        <v>103</v>
      </c>
      <c r="B56" s="8">
        <v>171</v>
      </c>
      <c r="C56" s="17">
        <v>50000</v>
      </c>
      <c r="D56" s="17">
        <v>0</v>
      </c>
      <c r="E56" s="17">
        <v>0</v>
      </c>
      <c r="F56" s="15">
        <f t="shared" si="1"/>
        <v>0</v>
      </c>
    </row>
    <row r="57" spans="1:6" ht="135" customHeight="1">
      <c r="A57" s="8" t="s">
        <v>54</v>
      </c>
      <c r="B57" s="8" t="s">
        <v>55</v>
      </c>
      <c r="C57" s="17">
        <v>292200</v>
      </c>
      <c r="D57" s="17">
        <v>125044.87</v>
      </c>
      <c r="E57" s="17">
        <v>125044.87</v>
      </c>
      <c r="F57" s="15">
        <f t="shared" si="1"/>
        <v>0.4279427446954141</v>
      </c>
    </row>
  </sheetData>
  <mergeCells count="2">
    <mergeCell ref="A1:F1"/>
    <mergeCell ref="K25:T25"/>
  </mergeCells>
  <hyperlinks>
    <hyperlink ref="A26" r:id="rId1" display="consultantplus://offline/ref=C6EF3AE28B6C46D1117CBBA251A07B11C6C7C5768D67668B05322DA1BBA42282C9440EEF08E6CC43400F35U6VFM"/>
  </hyperlinks>
  <pageMargins left="0.7" right="0.7" top="0.75" bottom="0.75" header="0.3" footer="0.3"/>
  <pageSetup paperSize="9" scale="85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2019-07-10T04:50:01Z</dcterms:modified>
</cp:coreProperties>
</file>