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55" i="2"/>
  <c r="E54"/>
  <c r="D54"/>
  <c r="C54"/>
  <c r="F54" s="1"/>
  <c r="F53"/>
  <c r="E52"/>
  <c r="D52"/>
  <c r="C52"/>
  <c r="F51"/>
  <c r="E50"/>
  <c r="F50" s="1"/>
  <c r="D50"/>
  <c r="C50"/>
  <c r="F49"/>
  <c r="F48"/>
  <c r="E47"/>
  <c r="F47" s="1"/>
  <c r="D47"/>
  <c r="C47"/>
  <c r="F46"/>
  <c r="F45"/>
  <c r="F44"/>
  <c r="E43"/>
  <c r="D43"/>
  <c r="C43"/>
  <c r="F43" s="1"/>
  <c r="F42"/>
  <c r="F41"/>
  <c r="F40"/>
  <c r="E39"/>
  <c r="D39"/>
  <c r="C39"/>
  <c r="F38"/>
  <c r="F37"/>
  <c r="F36"/>
  <c r="F35" s="1"/>
  <c r="E35"/>
  <c r="D35"/>
  <c r="C35"/>
  <c r="F34"/>
  <c r="F33"/>
  <c r="F32"/>
  <c r="E32"/>
  <c r="D32"/>
  <c r="C32"/>
  <c r="F31"/>
  <c r="D30"/>
  <c r="C30"/>
  <c r="F30" s="1"/>
  <c r="F29"/>
  <c r="F28"/>
  <c r="F27"/>
  <c r="E26"/>
  <c r="F26" s="1"/>
  <c r="D26"/>
  <c r="C26"/>
  <c r="F25"/>
  <c r="F24"/>
  <c r="E23"/>
  <c r="D23"/>
  <c r="C23"/>
  <c r="F22"/>
  <c r="F21"/>
  <c r="E21"/>
  <c r="D21"/>
  <c r="C21"/>
  <c r="F20"/>
  <c r="E19"/>
  <c r="F19" s="1"/>
  <c r="D19"/>
  <c r="C19"/>
  <c r="F18"/>
  <c r="F17"/>
  <c r="E17"/>
  <c r="D17"/>
  <c r="C17"/>
  <c r="F16"/>
  <c r="F15"/>
  <c r="F14"/>
  <c r="E13"/>
  <c r="D13"/>
  <c r="C13"/>
  <c r="F12"/>
  <c r="F11"/>
  <c r="F10"/>
  <c r="E9"/>
  <c r="D9"/>
  <c r="C9"/>
  <c r="F9" s="1"/>
  <c r="F8"/>
  <c r="F7"/>
  <c r="F6"/>
  <c r="E5"/>
  <c r="D5"/>
  <c r="C5"/>
  <c r="F52" l="1"/>
  <c r="D4"/>
  <c r="F39"/>
  <c r="E4"/>
  <c r="F23"/>
  <c r="F13"/>
  <c r="C4"/>
  <c r="F5"/>
  <c r="F4" l="1"/>
</calcChain>
</file>

<file path=xl/sharedStrings.xml><?xml version="1.0" encoding="utf-8"?>
<sst xmlns="http://schemas.openxmlformats.org/spreadsheetml/2006/main" count="101" uniqueCount="101">
  <si>
    <t>(рублей)</t>
  </si>
  <si>
    <t>Наименование</t>
  </si>
  <si>
    <t>ЦСР</t>
  </si>
  <si>
    <t>Профинансировано</t>
  </si>
  <si>
    <t>Исполнено</t>
  </si>
  <si>
    <t>% исполнения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</si>
  <si>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</si>
  <si>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</si>
  <si>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</si>
  <si>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</si>
  <si>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</si>
  <si>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</si>
  <si>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</si>
  <si>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</si>
  <si>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>Муниципальная программа Золотухинского района Курской области    «Социальная  поддержка граждан в Золотухинском районе Курской области 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</si>
  <si>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 »</t>
  </si>
  <si>
    <t xml:space="preserve">02 1 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</si>
  <si>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 »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</si>
  <si>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</si>
  <si>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</si>
  <si>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</si>
  <si>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>Муниципальная программа Золотухинского района Курской области «Развитие образования в  Золотухинском районе Курской области 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</si>
  <si>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 »</t>
  </si>
  <si>
    <t xml:space="preserve">03 1 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</si>
  <si>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 »</t>
  </si>
  <si>
    <t xml:space="preserve">03 2 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</si>
  <si>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 »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</si>
  <si>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</si>
  <si>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</si>
  <si>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 »</t>
  </si>
  <si>
    <t>04 1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</si>
  <si>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</si>
  <si>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>Подпрограмма  « Совершенствование системы учета потребляемых энергетических ресурсов и внедрениеэнергосберегающих технологий»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 »</t>
  </si>
  <si>
    <t xml:space="preserve">05 1 </t>
  </si>
  <si>
    <t>Муниципальная  программа  Золотухинского района Курской области «Охрана окружающей среды   Золотухинского района  Курской области »</t>
  </si>
  <si>
    <t>Подпрограмма « Экология и чистая вода на территории  Золотухинского района Курской области»  муниципальной программы Золотухинского района Курской области« Охрана окружающей среды Золотухинского района Курской области»</t>
  </si>
  <si>
    <t xml:space="preserve">06 1 </t>
  </si>
  <si>
    <t>Муниципальная программа « Обеспечение доступным и комфортным жильем и коммунальными услугами граждан в Золотухинском районе Курской области»</t>
  </si>
  <si>
    <t>Подпрограмма « Обеспечение качественными услугами ЖКХ населения Золотухинского района» муниципальной программы « Обеспечение доступным и комфортным жильем и коммунальными услугами граждан в Золотухинском районе Курской области»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</si>
  <si>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</si>
  <si>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</si>
  <si>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</si>
  <si>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>Муниципальная программа Золотухинского района Курской области « 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 »</t>
  </si>
  <si>
    <t>Подпрограмма  «Молодежь Золотухинского района Курской области»  муниципальной программы Золотухинского района Курской области « 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 »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</si>
  <si>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</si>
  <si>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</si>
  <si>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</si>
  <si>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 »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</si>
  <si>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</si>
  <si>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</si>
  <si>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</si>
  <si>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</si>
  <si>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 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</si>
  <si>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 »</t>
  </si>
  <si>
    <t xml:space="preserve">10 1 </t>
  </si>
  <si>
    <t>Подпрограмма  « 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 »</t>
  </si>
  <si>
    <t>Муниципальная программа Золотухинского района Курской области «Развитие  транспортной системы .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</si>
  <si>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  » муниципальной программы Золотухинского района Курской области  «Развитие  транспортной системы ,обеспечение перевозки пассажиров   в Золотухинском районе Курской области   и безопасности дорожного движения»</t>
  </si>
  <si>
    <t xml:space="preserve">11 1 </t>
  </si>
  <si>
    <t xml:space="preserve"> Подпрограмма  «Развитие  пассажирских перевозок в Золотухинском районе Курской области » муниципальной программы  Золотухинского района Курской области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</si>
  <si>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 xml:space="preserve">11 2 </t>
  </si>
  <si>
    <r>
      <t xml:space="preserve"> </t>
    </r>
    <r>
      <rPr>
        <i/>
        <sz val="11"/>
        <color theme="1"/>
        <rFont val="Times New Roman"/>
        <family val="1"/>
        <charset val="204"/>
      </rPr>
      <t>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  </r>
  </si>
  <si>
    <t xml:space="preserve">11 3  </t>
  </si>
  <si>
    <t>Муниципальная программа Золотухинского района Курской области    «Профилактика правонарушений в Золотухинском районе Курской области 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</si>
  <si>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 »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</si>
  <si>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</si>
  <si>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</si>
  <si>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</si>
  <si>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 «Профилактика наркомании и медиксоциальная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</si>
  <si>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</si>
  <si>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</si>
  <si>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</si>
  <si>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</si>
  <si>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 xml:space="preserve">13 2 </t>
  </si>
  <si>
    <t>Подпрограмма « Построение  и развитие аппаратно- программного комплекса « Безопасный город» на территории Золотухинского района Курской области» муниципальной программы Золотухинского района Курской области « 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</si>
  <si>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13 3 </t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</si>
  <si>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 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</si>
  <si>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 »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</si>
  <si>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</si>
  <si>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</si>
  <si>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</si>
  <si>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>Муниципальная программа Золотухинского района Курской области « Создание условий для развития торговли, малого и среднего предпринимательства     в Золотухинском районе  Курской области »</t>
  </si>
  <si>
    <t>Подпрограмма «Развитие малого и среднего предпринимательства в Золотухинском  районе Курской области » муниципальной программы  Золотухинского района Курской области « Создание условий для развития торговли, малого и среднего предпринимательства     в Золотухинском районе  Курской области»</t>
  </si>
  <si>
    <t xml:space="preserve">15 1 </t>
  </si>
  <si>
    <t>Муниципальная программа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</si>
  <si>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>Подпрограмма  «Устойчивое развитие  сельских территорий Золотухинского района  Курскойобласти» муниципальной программы  Золотухинского района Курской области « 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</si>
  <si>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16 1 </t>
  </si>
  <si>
    <t>Муниципальная программа Золотухинского района Курской области « Содействие занятости населения и улучшение  условий  и охраны труда в Золотухинском районе Курской области»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</si>
  <si>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  «Содействие занятости населения и улучшение  условий  и охраны труда в Золотухинском районе Курской области»</t>
  </si>
  <si>
    <t xml:space="preserve">17 2 </t>
  </si>
  <si>
    <t xml:space="preserve">                            Исполнение муниципальных программ Золотухинского района Курской области за период с 01.01.2017 года по 30.09.2017 года</t>
  </si>
  <si>
    <t>Лимиты бюджетных обязательств на 2017 год</t>
  </si>
  <si>
    <t>01</t>
  </si>
  <si>
    <t>02</t>
  </si>
  <si>
    <t>03</t>
  </si>
  <si>
    <t>04</t>
  </si>
  <si>
    <t>05</t>
  </si>
  <si>
    <t>06</t>
  </si>
  <si>
    <t>07</t>
  </si>
  <si>
    <t>08</t>
  </si>
  <si>
    <t>09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</si>
</sst>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/>
    <xf numFmtId="2" fontId="2" fillId="0" borderId="0" xfId="0" applyNumberFormat="1" applyFont="1"/>
    <xf numFmtId="10" fontId="2" fillId="0" borderId="0" xfId="0" applyNumberFormat="1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1" applyFont="1" applyBorder="1" applyAlignment="1" applyProtection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10" fontId="5" fillId="0" borderId="1" xfId="0" applyNumberFormat="1" applyFont="1" applyBorder="1" applyAlignment="1">
      <alignment vertical="top" wrapText="1"/>
    </xf>
    <xf numFmtId="10" fontId="2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5"/>
  <sheetViews>
    <sheetView tabSelected="1" workbookViewId="0">
      <selection activeCell="D55" sqref="D55"/>
    </sheetView>
  </sheetViews>
  <sheetFormatPr defaultRowHeight="15"/>
  <cols>
    <col min="1" max="1" width="35.7109375" customWidth="1"/>
    <col min="3" max="3" width="19.28515625" customWidth="1"/>
    <col min="4" max="4" width="15.140625" customWidth="1"/>
    <col min="5" max="5" width="18.42578125" customWidth="1"/>
  </cols>
  <sheetData>
    <row r="1" spans="1:6" ht="48.75" customHeight="1">
      <c r="A1" s="20" t="s">
        <v>90</v>
      </c>
      <c r="B1" s="20"/>
      <c r="C1" s="20"/>
      <c r="D1" s="20"/>
      <c r="E1" s="20"/>
      <c r="F1" s="20"/>
    </row>
    <row r="2" spans="1:6" ht="16.5" customHeight="1">
      <c r="A2" s="1"/>
      <c r="B2" s="2"/>
      <c r="C2" s="3"/>
      <c r="D2" s="3"/>
      <c r="E2" s="3" t="s">
        <v>0</v>
      </c>
      <c r="F2" s="4"/>
    </row>
    <row r="3" spans="1:6" ht="63">
      <c r="A3" s="5" t="s">
        <v>1</v>
      </c>
      <c r="B3" s="5" t="s">
        <v>2</v>
      </c>
      <c r="C3" s="12" t="s">
        <v>91</v>
      </c>
      <c r="D3" s="12" t="s">
        <v>3</v>
      </c>
      <c r="E3" s="12" t="s">
        <v>4</v>
      </c>
      <c r="F3" s="13" t="s">
        <v>5</v>
      </c>
    </row>
    <row r="4" spans="1:6" ht="15.75">
      <c r="A4" s="6" t="s">
        <v>6</v>
      </c>
      <c r="B4" s="6"/>
      <c r="C4" s="16">
        <f t="shared" ref="C4:E4" si="0">C5+C9+C13+C17+C19+C21+C23+C26+C30+C32+C35+C39+C43+C47+C50+C52+C54</f>
        <v>522510247.22000003</v>
      </c>
      <c r="D4" s="16">
        <f t="shared" si="0"/>
        <v>341863509.19999999</v>
      </c>
      <c r="E4" s="16">
        <f t="shared" si="0"/>
        <v>341841974.58999997</v>
      </c>
      <c r="F4" s="14">
        <f>E4/C4</f>
        <v>0.65423018286963719</v>
      </c>
    </row>
    <row r="5" spans="1:6" ht="71.25">
      <c r="A5" s="7" t="s">
        <v>7</v>
      </c>
      <c r="B5" s="18" t="s">
        <v>92</v>
      </c>
      <c r="C5" s="16">
        <f>C6+C7+C8</f>
        <v>24639321.18</v>
      </c>
      <c r="D5" s="16">
        <f>D6+D7+D8</f>
        <v>18742535.580000002</v>
      </c>
      <c r="E5" s="16">
        <f>E6+E7+E8</f>
        <v>18738621.619999997</v>
      </c>
      <c r="F5" s="14">
        <f t="shared" ref="F5:F55" si="1">E5/C5</f>
        <v>0.76051695917703843</v>
      </c>
    </row>
    <row r="6" spans="1:6" ht="120">
      <c r="A6" s="8" t="s">
        <v>8</v>
      </c>
      <c r="B6" s="8" t="s">
        <v>9</v>
      </c>
      <c r="C6" s="17">
        <v>9665090.0199999996</v>
      </c>
      <c r="D6" s="17">
        <v>6973112.7599999998</v>
      </c>
      <c r="E6" s="17">
        <v>6971273.5999999996</v>
      </c>
      <c r="F6" s="15">
        <f t="shared" si="1"/>
        <v>0.7212838768779517</v>
      </c>
    </row>
    <row r="7" spans="1:6" ht="120">
      <c r="A7" s="8" t="s">
        <v>10</v>
      </c>
      <c r="B7" s="8" t="s">
        <v>11</v>
      </c>
      <c r="C7" s="17">
        <v>10063575.16</v>
      </c>
      <c r="D7" s="17">
        <v>8351069.79</v>
      </c>
      <c r="E7" s="17">
        <v>8349360.2599999998</v>
      </c>
      <c r="F7" s="15">
        <f t="shared" si="1"/>
        <v>0.82966144011985499</v>
      </c>
    </row>
    <row r="8" spans="1:6" ht="120">
      <c r="A8" s="8" t="s">
        <v>12</v>
      </c>
      <c r="B8" s="8" t="s">
        <v>13</v>
      </c>
      <c r="C8" s="17">
        <v>4910656</v>
      </c>
      <c r="D8" s="17">
        <v>3418353.03</v>
      </c>
      <c r="E8" s="17">
        <v>3417987.76</v>
      </c>
      <c r="F8" s="15">
        <f>E8/C8</f>
        <v>0.69603485970102563</v>
      </c>
    </row>
    <row r="9" spans="1:6" ht="85.5">
      <c r="A9" s="7" t="s">
        <v>14</v>
      </c>
      <c r="B9" s="18" t="s">
        <v>93</v>
      </c>
      <c r="C9" s="16">
        <f>C10+C11+C12</f>
        <v>23074361</v>
      </c>
      <c r="D9" s="16">
        <f t="shared" ref="D9:E9" si="2">D10+D11+D12</f>
        <v>18182117.77</v>
      </c>
      <c r="E9" s="16">
        <f t="shared" si="2"/>
        <v>18176218.080000002</v>
      </c>
      <c r="F9" s="14">
        <f t="shared" si="1"/>
        <v>0.78772357249676395</v>
      </c>
    </row>
    <row r="10" spans="1:6" ht="150">
      <c r="A10" s="8" t="s">
        <v>15</v>
      </c>
      <c r="B10" s="8" t="s">
        <v>16</v>
      </c>
      <c r="C10" s="17">
        <v>1901600</v>
      </c>
      <c r="D10" s="17">
        <v>1175934.6100000001</v>
      </c>
      <c r="E10" s="17">
        <v>1175758.81</v>
      </c>
      <c r="F10" s="15">
        <f t="shared" si="1"/>
        <v>0.61829975283971395</v>
      </c>
    </row>
    <row r="11" spans="1:6" ht="120">
      <c r="A11" s="8" t="s">
        <v>17</v>
      </c>
      <c r="B11" s="8" t="s">
        <v>18</v>
      </c>
      <c r="C11" s="17">
        <v>11670520</v>
      </c>
      <c r="D11" s="17">
        <v>9087797.4600000009</v>
      </c>
      <c r="E11" s="17">
        <v>9082073.5700000003</v>
      </c>
      <c r="F11" s="15">
        <f t="shared" si="1"/>
        <v>0.77820641839438176</v>
      </c>
    </row>
    <row r="12" spans="1:6" ht="135">
      <c r="A12" s="8" t="s">
        <v>19</v>
      </c>
      <c r="B12" s="8" t="s">
        <v>20</v>
      </c>
      <c r="C12" s="17">
        <v>9502241</v>
      </c>
      <c r="D12" s="17">
        <v>7918385.7000000002</v>
      </c>
      <c r="E12" s="17">
        <v>7918385.7000000002</v>
      </c>
      <c r="F12" s="15">
        <f t="shared" si="1"/>
        <v>0.83331770894886803</v>
      </c>
    </row>
    <row r="13" spans="1:6" ht="71.25">
      <c r="A13" s="7" t="s">
        <v>21</v>
      </c>
      <c r="B13" s="18" t="s">
        <v>94</v>
      </c>
      <c r="C13" s="16">
        <f>C14+C15+C16</f>
        <v>305859658.31999999</v>
      </c>
      <c r="D13" s="16">
        <f t="shared" ref="D13:E13" si="3">D14+D15+D16</f>
        <v>203382966.60999998</v>
      </c>
      <c r="E13" s="16">
        <f t="shared" si="3"/>
        <v>203379542.75999999</v>
      </c>
      <c r="F13" s="14">
        <f t="shared" si="1"/>
        <v>0.66494399384706671</v>
      </c>
    </row>
    <row r="14" spans="1:6" ht="195">
      <c r="A14" s="8" t="s">
        <v>22</v>
      </c>
      <c r="B14" s="8" t="s">
        <v>23</v>
      </c>
      <c r="C14" s="17">
        <v>8620997</v>
      </c>
      <c r="D14" s="17">
        <v>5684398.1900000004</v>
      </c>
      <c r="E14" s="17">
        <v>5683553.8099999996</v>
      </c>
      <c r="F14" s="15">
        <f t="shared" si="1"/>
        <v>0.65926873771096306</v>
      </c>
    </row>
    <row r="15" spans="1:6" ht="120">
      <c r="A15" s="8" t="s">
        <v>24</v>
      </c>
      <c r="B15" s="8" t="s">
        <v>25</v>
      </c>
      <c r="C15" s="17">
        <v>282404802.31999999</v>
      </c>
      <c r="D15" s="17">
        <v>188240312.72</v>
      </c>
      <c r="E15" s="17">
        <v>188237733.25</v>
      </c>
      <c r="F15" s="15">
        <f t="shared" si="1"/>
        <v>0.66655287623863801</v>
      </c>
    </row>
    <row r="16" spans="1:6" ht="120">
      <c r="A16" s="8" t="s">
        <v>26</v>
      </c>
      <c r="B16" s="8" t="s">
        <v>27</v>
      </c>
      <c r="C16" s="17">
        <v>14833859</v>
      </c>
      <c r="D16" s="17">
        <v>9458255.6999999993</v>
      </c>
      <c r="E16" s="17">
        <v>9458255.6999999993</v>
      </c>
      <c r="F16" s="15">
        <f t="shared" si="1"/>
        <v>0.63761261988535822</v>
      </c>
    </row>
    <row r="17" spans="1:6" ht="85.5">
      <c r="A17" s="7" t="s">
        <v>28</v>
      </c>
      <c r="B17" s="18" t="s">
        <v>95</v>
      </c>
      <c r="C17" s="16">
        <f>C18</f>
        <v>515750</v>
      </c>
      <c r="D17" s="16">
        <f t="shared" ref="D17:E17" si="4">D18</f>
        <v>198788</v>
      </c>
      <c r="E17" s="16">
        <f t="shared" si="4"/>
        <v>198788</v>
      </c>
      <c r="F17" s="14">
        <f t="shared" si="1"/>
        <v>0.38543480368395538</v>
      </c>
    </row>
    <row r="18" spans="1:6" ht="105">
      <c r="A18" s="8" t="s">
        <v>29</v>
      </c>
      <c r="B18" s="10" t="s">
        <v>30</v>
      </c>
      <c r="C18" s="17">
        <v>515750</v>
      </c>
      <c r="D18" s="17">
        <v>198788</v>
      </c>
      <c r="E18" s="17">
        <v>198788</v>
      </c>
      <c r="F18" s="15">
        <f t="shared" si="1"/>
        <v>0.38543480368395538</v>
      </c>
    </row>
    <row r="19" spans="1:6" ht="85.5">
      <c r="A19" s="7" t="s">
        <v>31</v>
      </c>
      <c r="B19" s="18" t="s">
        <v>96</v>
      </c>
      <c r="C19" s="16">
        <f>C20</f>
        <v>125000</v>
      </c>
      <c r="D19" s="16">
        <f>D20</f>
        <v>5500</v>
      </c>
      <c r="E19" s="16">
        <f>E20</f>
        <v>5500</v>
      </c>
      <c r="F19" s="14">
        <f t="shared" si="1"/>
        <v>4.3999999999999997E-2</v>
      </c>
    </row>
    <row r="20" spans="1:6" ht="180">
      <c r="A20" s="8" t="s">
        <v>32</v>
      </c>
      <c r="B20" s="8" t="s">
        <v>33</v>
      </c>
      <c r="C20" s="17">
        <v>125000</v>
      </c>
      <c r="D20" s="17">
        <v>5500</v>
      </c>
      <c r="E20" s="17">
        <v>5500</v>
      </c>
      <c r="F20" s="15">
        <f t="shared" si="1"/>
        <v>4.3999999999999997E-2</v>
      </c>
    </row>
    <row r="21" spans="1:6" ht="71.25">
      <c r="A21" s="7" t="s">
        <v>34</v>
      </c>
      <c r="B21" s="18" t="s">
        <v>97</v>
      </c>
      <c r="C21" s="16">
        <f>C22</f>
        <v>2657000</v>
      </c>
      <c r="D21" s="16">
        <f t="shared" ref="D21:E21" si="5">D22</f>
        <v>1529460</v>
      </c>
      <c r="E21" s="16">
        <f t="shared" si="5"/>
        <v>1529460</v>
      </c>
      <c r="F21" s="14">
        <f t="shared" si="1"/>
        <v>0.57563417388031612</v>
      </c>
    </row>
    <row r="22" spans="1:6" ht="135">
      <c r="A22" s="8" t="s">
        <v>35</v>
      </c>
      <c r="B22" s="8" t="s">
        <v>36</v>
      </c>
      <c r="C22" s="17">
        <v>2657000</v>
      </c>
      <c r="D22" s="17">
        <v>1529460</v>
      </c>
      <c r="E22" s="17">
        <v>1529460</v>
      </c>
      <c r="F22" s="15">
        <f t="shared" si="1"/>
        <v>0.57563417388031612</v>
      </c>
    </row>
    <row r="23" spans="1:6" ht="85.5">
      <c r="A23" s="7" t="s">
        <v>37</v>
      </c>
      <c r="B23" s="18" t="s">
        <v>98</v>
      </c>
      <c r="C23" s="16">
        <f>C24+C25</f>
        <v>5667824.4000000004</v>
      </c>
      <c r="D23" s="16">
        <f t="shared" ref="D23:E23" si="6">D24+D25</f>
        <v>4916682.5100000007</v>
      </c>
      <c r="E23" s="16">
        <f t="shared" si="6"/>
        <v>4916682.5100000007</v>
      </c>
      <c r="F23" s="14">
        <f t="shared" si="1"/>
        <v>0.86747262494582589</v>
      </c>
    </row>
    <row r="24" spans="1:6" ht="150">
      <c r="A24" s="8" t="s">
        <v>38</v>
      </c>
      <c r="B24" s="8" t="s">
        <v>39</v>
      </c>
      <c r="C24" s="17">
        <v>367324.2</v>
      </c>
      <c r="D24" s="17">
        <v>275493.15000000002</v>
      </c>
      <c r="E24" s="17">
        <v>275493.15000000002</v>
      </c>
      <c r="F24" s="15">
        <f t="shared" si="1"/>
        <v>0.75</v>
      </c>
    </row>
    <row r="25" spans="1:6" ht="150">
      <c r="A25" s="9" t="s">
        <v>40</v>
      </c>
      <c r="B25" s="10" t="s">
        <v>41</v>
      </c>
      <c r="C25" s="17">
        <v>5300500.2</v>
      </c>
      <c r="D25" s="17">
        <v>4641189.3600000003</v>
      </c>
      <c r="E25" s="17">
        <v>4641189.3600000003</v>
      </c>
      <c r="F25" s="15">
        <f t="shared" si="1"/>
        <v>0.87561346757424896</v>
      </c>
    </row>
    <row r="26" spans="1:6" ht="142.5">
      <c r="A26" s="7" t="s">
        <v>42</v>
      </c>
      <c r="B26" s="18" t="s">
        <v>99</v>
      </c>
      <c r="C26" s="16">
        <f>C27+C28+C29</f>
        <v>2108840</v>
      </c>
      <c r="D26" s="16">
        <f>D27+D28+D29</f>
        <v>1880545</v>
      </c>
      <c r="E26" s="16">
        <f>E27+E28+E29</f>
        <v>1872425</v>
      </c>
      <c r="F26" s="14">
        <f t="shared" si="1"/>
        <v>0.88789334420819033</v>
      </c>
    </row>
    <row r="27" spans="1:6" ht="180">
      <c r="A27" s="8" t="s">
        <v>43</v>
      </c>
      <c r="B27" s="8" t="s">
        <v>44</v>
      </c>
      <c r="C27" s="17">
        <v>154000</v>
      </c>
      <c r="D27" s="17">
        <v>31640</v>
      </c>
      <c r="E27" s="17">
        <v>31640</v>
      </c>
      <c r="F27" s="15">
        <f t="shared" si="1"/>
        <v>0.20545454545454545</v>
      </c>
    </row>
    <row r="28" spans="1:6" ht="195">
      <c r="A28" s="8" t="s">
        <v>45</v>
      </c>
      <c r="B28" s="8" t="s">
        <v>46</v>
      </c>
      <c r="C28" s="17">
        <v>265000</v>
      </c>
      <c r="D28" s="17">
        <v>159065</v>
      </c>
      <c r="E28" s="17">
        <v>150945</v>
      </c>
      <c r="F28" s="15">
        <f t="shared" si="1"/>
        <v>0.56960377358490566</v>
      </c>
    </row>
    <row r="29" spans="1:6" ht="195">
      <c r="A29" s="8" t="s">
        <v>47</v>
      </c>
      <c r="B29" s="8" t="s">
        <v>48</v>
      </c>
      <c r="C29" s="17">
        <v>1689840</v>
      </c>
      <c r="D29" s="17">
        <v>1689840</v>
      </c>
      <c r="E29" s="17">
        <v>1689840</v>
      </c>
      <c r="F29" s="15">
        <f t="shared" si="1"/>
        <v>1</v>
      </c>
    </row>
    <row r="30" spans="1:6" ht="57">
      <c r="A30" s="7" t="s">
        <v>49</v>
      </c>
      <c r="B30" s="18" t="s">
        <v>100</v>
      </c>
      <c r="C30" s="16">
        <f>C31</f>
        <v>50000</v>
      </c>
      <c r="D30" s="16">
        <f>D31</f>
        <v>0</v>
      </c>
      <c r="E30" s="16">
        <v>0</v>
      </c>
      <c r="F30" s="14">
        <f t="shared" si="1"/>
        <v>0</v>
      </c>
    </row>
    <row r="31" spans="1:6" ht="120">
      <c r="A31" s="8" t="s">
        <v>50</v>
      </c>
      <c r="B31" s="8" t="s">
        <v>51</v>
      </c>
      <c r="C31" s="17">
        <v>50000</v>
      </c>
      <c r="D31" s="17">
        <v>0</v>
      </c>
      <c r="E31" s="17">
        <v>0</v>
      </c>
      <c r="F31" s="15">
        <f t="shared" si="1"/>
        <v>0</v>
      </c>
    </row>
    <row r="32" spans="1:6" ht="71.25">
      <c r="A32" s="7" t="s">
        <v>52</v>
      </c>
      <c r="B32" s="7">
        <v>10</v>
      </c>
      <c r="C32" s="16">
        <f>C33+C34</f>
        <v>659679</v>
      </c>
      <c r="D32" s="16">
        <f t="shared" ref="D32:E32" si="7">D33+D34</f>
        <v>459905.61</v>
      </c>
      <c r="E32" s="16">
        <f t="shared" si="7"/>
        <v>459905.61</v>
      </c>
      <c r="F32" s="14">
        <f t="shared" si="1"/>
        <v>0.69716575789133806</v>
      </c>
    </row>
    <row r="33" spans="1:6" ht="120">
      <c r="A33" s="8" t="s">
        <v>53</v>
      </c>
      <c r="B33" s="8" t="s">
        <v>54</v>
      </c>
      <c r="C33" s="17">
        <v>334200</v>
      </c>
      <c r="D33" s="17">
        <v>238512.99</v>
      </c>
      <c r="E33" s="17">
        <v>238512.99</v>
      </c>
      <c r="F33" s="15">
        <f t="shared" si="1"/>
        <v>0.71368339317773788</v>
      </c>
    </row>
    <row r="34" spans="1:6" ht="135">
      <c r="A34" s="10" t="s">
        <v>55</v>
      </c>
      <c r="B34" s="10">
        <v>102</v>
      </c>
      <c r="C34" s="17">
        <v>325479</v>
      </c>
      <c r="D34" s="17">
        <v>221392.62</v>
      </c>
      <c r="E34" s="17">
        <v>221392.62</v>
      </c>
      <c r="F34" s="15">
        <f t="shared" si="1"/>
        <v>0.68020554321476956</v>
      </c>
    </row>
    <row r="35" spans="1:6" ht="114">
      <c r="A35" s="7" t="s">
        <v>56</v>
      </c>
      <c r="B35" s="7">
        <v>11</v>
      </c>
      <c r="C35" s="16">
        <f>C36+C37+C38</f>
        <v>52716351.219999999</v>
      </c>
      <c r="D35" s="16">
        <f t="shared" ref="D35:F35" si="8">D36+D37+D38</f>
        <v>19084208.629999999</v>
      </c>
      <c r="E35" s="16">
        <f t="shared" si="8"/>
        <v>19084031.52</v>
      </c>
      <c r="F35" s="19">
        <f t="shared" si="8"/>
        <v>1.0387104347539526</v>
      </c>
    </row>
    <row r="36" spans="1:6" ht="180">
      <c r="A36" s="8" t="s">
        <v>57</v>
      </c>
      <c r="B36" s="8" t="s">
        <v>58</v>
      </c>
      <c r="C36" s="17">
        <v>52276351.219999999</v>
      </c>
      <c r="D36" s="17">
        <v>18880770.079999998</v>
      </c>
      <c r="E36" s="17">
        <v>18880770.079999998</v>
      </c>
      <c r="F36" s="15">
        <f t="shared" si="1"/>
        <v>0.36117230142061929</v>
      </c>
    </row>
    <row r="37" spans="1:6" ht="180">
      <c r="A37" s="8" t="s">
        <v>59</v>
      </c>
      <c r="B37" s="8" t="s">
        <v>60</v>
      </c>
      <c r="C37" s="17">
        <v>300000</v>
      </c>
      <c r="D37" s="17">
        <v>203438.55</v>
      </c>
      <c r="E37" s="17">
        <v>203261.44</v>
      </c>
      <c r="F37" s="15">
        <f t="shared" si="1"/>
        <v>0.67753813333333335</v>
      </c>
    </row>
    <row r="38" spans="1:6" ht="195">
      <c r="A38" s="11" t="s">
        <v>61</v>
      </c>
      <c r="B38" s="8" t="s">
        <v>62</v>
      </c>
      <c r="C38" s="17">
        <v>140000</v>
      </c>
      <c r="D38" s="17">
        <v>0</v>
      </c>
      <c r="E38" s="17">
        <v>0</v>
      </c>
      <c r="F38" s="15">
        <f t="shared" si="1"/>
        <v>0</v>
      </c>
    </row>
    <row r="39" spans="1:6" ht="85.5">
      <c r="A39" s="7" t="s">
        <v>63</v>
      </c>
      <c r="B39" s="7">
        <v>12</v>
      </c>
      <c r="C39" s="16">
        <f>C40+C41+C42</f>
        <v>324100</v>
      </c>
      <c r="D39" s="16">
        <f t="shared" ref="D39:E39" si="9">D40+D41+D42</f>
        <v>140462.82</v>
      </c>
      <c r="E39" s="16">
        <f t="shared" si="9"/>
        <v>140462.82</v>
      </c>
      <c r="F39" s="14">
        <f t="shared" si="1"/>
        <v>0.43339345880900959</v>
      </c>
    </row>
    <row r="40" spans="1:6" ht="120">
      <c r="A40" s="8" t="s">
        <v>64</v>
      </c>
      <c r="B40" s="8" t="s">
        <v>65</v>
      </c>
      <c r="C40" s="17">
        <v>254100</v>
      </c>
      <c r="D40" s="17">
        <v>140462.82</v>
      </c>
      <c r="E40" s="17">
        <v>140462.82</v>
      </c>
      <c r="F40" s="15">
        <f t="shared" si="1"/>
        <v>0.55278559622195989</v>
      </c>
    </row>
    <row r="41" spans="1:6" ht="120">
      <c r="A41" s="8" t="s">
        <v>66</v>
      </c>
      <c r="B41" s="8" t="s">
        <v>67</v>
      </c>
      <c r="C41" s="17">
        <v>30000</v>
      </c>
      <c r="D41" s="17">
        <v>0</v>
      </c>
      <c r="E41" s="17">
        <v>0</v>
      </c>
      <c r="F41" s="15">
        <f t="shared" si="1"/>
        <v>0</v>
      </c>
    </row>
    <row r="42" spans="1:6" ht="150">
      <c r="A42" s="8" t="s">
        <v>68</v>
      </c>
      <c r="B42" s="8">
        <v>123</v>
      </c>
      <c r="C42" s="17">
        <v>40000</v>
      </c>
      <c r="D42" s="17">
        <v>0</v>
      </c>
      <c r="E42" s="17">
        <v>0</v>
      </c>
      <c r="F42" s="15">
        <f t="shared" si="1"/>
        <v>0</v>
      </c>
    </row>
    <row r="43" spans="1:6" ht="99.75">
      <c r="A43" s="7" t="s">
        <v>69</v>
      </c>
      <c r="B43" s="7">
        <v>13</v>
      </c>
      <c r="C43" s="16">
        <f>C44+C45+C46</f>
        <v>8354244</v>
      </c>
      <c r="D43" s="16">
        <f t="shared" ref="D43:E43" si="10">D44+D45+D46</f>
        <v>3290376.3200000003</v>
      </c>
      <c r="E43" s="16">
        <f t="shared" si="10"/>
        <v>3290376.3200000003</v>
      </c>
      <c r="F43" s="14">
        <f t="shared" si="1"/>
        <v>0.39385686125518959</v>
      </c>
    </row>
    <row r="44" spans="1:6" ht="150">
      <c r="A44" s="8" t="s">
        <v>70</v>
      </c>
      <c r="B44" s="8" t="s">
        <v>71</v>
      </c>
      <c r="C44" s="17">
        <v>2004544</v>
      </c>
      <c r="D44" s="17">
        <v>1284207.3500000001</v>
      </c>
      <c r="E44" s="17">
        <v>1284207.3500000001</v>
      </c>
      <c r="F44" s="15">
        <f t="shared" si="1"/>
        <v>0.64064812246575786</v>
      </c>
    </row>
    <row r="45" spans="1:6" ht="195">
      <c r="A45" s="8" t="s">
        <v>72</v>
      </c>
      <c r="B45" s="8" t="s">
        <v>73</v>
      </c>
      <c r="C45" s="17">
        <v>3849700</v>
      </c>
      <c r="D45" s="17">
        <v>2006168.97</v>
      </c>
      <c r="E45" s="17">
        <v>2006168.97</v>
      </c>
      <c r="F45" s="15">
        <f t="shared" si="1"/>
        <v>0.52112345637322388</v>
      </c>
    </row>
    <row r="46" spans="1:6" ht="195">
      <c r="A46" s="8" t="s">
        <v>74</v>
      </c>
      <c r="B46" s="10" t="s">
        <v>75</v>
      </c>
      <c r="C46" s="17">
        <v>2500000</v>
      </c>
      <c r="D46" s="17">
        <v>0</v>
      </c>
      <c r="E46" s="17">
        <v>0</v>
      </c>
      <c r="F46" s="15">
        <f t="shared" si="1"/>
        <v>0</v>
      </c>
    </row>
    <row r="47" spans="1:6" ht="142.5">
      <c r="A47" s="7" t="s">
        <v>76</v>
      </c>
      <c r="B47" s="7">
        <v>14</v>
      </c>
      <c r="C47" s="16">
        <f>C48+C49</f>
        <v>11259896</v>
      </c>
      <c r="D47" s="16">
        <f t="shared" ref="D47" si="11">D48+D49</f>
        <v>9305868.7400000002</v>
      </c>
      <c r="E47" s="16">
        <f>E48+E49</f>
        <v>9305868.7400000002</v>
      </c>
      <c r="F47" s="14">
        <f t="shared" si="1"/>
        <v>0.82646134031788576</v>
      </c>
    </row>
    <row r="48" spans="1:6" ht="210">
      <c r="A48" s="8" t="s">
        <v>77</v>
      </c>
      <c r="B48" s="8" t="s">
        <v>78</v>
      </c>
      <c r="C48" s="17">
        <v>8781896</v>
      </c>
      <c r="D48" s="17">
        <v>7318249</v>
      </c>
      <c r="E48" s="17">
        <v>7318249</v>
      </c>
      <c r="F48" s="15">
        <f t="shared" si="1"/>
        <v>0.83333359903146198</v>
      </c>
    </row>
    <row r="49" spans="1:6" ht="180">
      <c r="A49" s="8" t="s">
        <v>79</v>
      </c>
      <c r="B49" s="8" t="s">
        <v>80</v>
      </c>
      <c r="C49" s="17">
        <v>2478000</v>
      </c>
      <c r="D49" s="17">
        <v>1987619.74</v>
      </c>
      <c r="E49" s="17">
        <v>1987619.74</v>
      </c>
      <c r="F49" s="15">
        <f t="shared" si="1"/>
        <v>0.80210643260694103</v>
      </c>
    </row>
    <row r="50" spans="1:6" ht="99.75">
      <c r="A50" s="7" t="s">
        <v>81</v>
      </c>
      <c r="B50" s="7">
        <v>15</v>
      </c>
      <c r="C50" s="16">
        <f>C51</f>
        <v>50000</v>
      </c>
      <c r="D50" s="16">
        <f t="shared" ref="D50:E50" si="12">D51</f>
        <v>11905</v>
      </c>
      <c r="E50" s="16">
        <f t="shared" si="12"/>
        <v>11905</v>
      </c>
      <c r="F50" s="14">
        <f t="shared" si="1"/>
        <v>0.23810000000000001</v>
      </c>
    </row>
    <row r="51" spans="1:6" ht="165">
      <c r="A51" s="8" t="s">
        <v>82</v>
      </c>
      <c r="B51" s="8" t="s">
        <v>83</v>
      </c>
      <c r="C51" s="17">
        <v>50000</v>
      </c>
      <c r="D51" s="17">
        <v>11905</v>
      </c>
      <c r="E51" s="17">
        <v>11905</v>
      </c>
      <c r="F51" s="15">
        <f t="shared" si="1"/>
        <v>0.23810000000000001</v>
      </c>
    </row>
    <row r="52" spans="1:6" ht="114">
      <c r="A52" s="7" t="s">
        <v>84</v>
      </c>
      <c r="B52" s="7">
        <v>16</v>
      </c>
      <c r="C52" s="16">
        <f>C53</f>
        <v>84194122.099999994</v>
      </c>
      <c r="D52" s="16">
        <f t="shared" ref="D52:E52" si="13">D53</f>
        <v>60577010.159999996</v>
      </c>
      <c r="E52" s="16">
        <f t="shared" si="13"/>
        <v>60577010.159999996</v>
      </c>
      <c r="F52" s="14">
        <f t="shared" si="1"/>
        <v>0.71949215276632716</v>
      </c>
    </row>
    <row r="53" spans="1:6" ht="180">
      <c r="A53" s="8" t="s">
        <v>85</v>
      </c>
      <c r="B53" s="8" t="s">
        <v>86</v>
      </c>
      <c r="C53" s="17">
        <v>84194122.099999994</v>
      </c>
      <c r="D53" s="17">
        <v>60577010.159999996</v>
      </c>
      <c r="E53" s="17">
        <v>60577010.159999996</v>
      </c>
      <c r="F53" s="15">
        <f t="shared" si="1"/>
        <v>0.71949215276632716</v>
      </c>
    </row>
    <row r="54" spans="1:6" ht="85.5">
      <c r="A54" s="7" t="s">
        <v>87</v>
      </c>
      <c r="B54" s="11">
        <v>17</v>
      </c>
      <c r="C54" s="16">
        <f>C55</f>
        <v>254100</v>
      </c>
      <c r="D54" s="16">
        <f t="shared" ref="D54:E54" si="14">D55</f>
        <v>155176.45000000001</v>
      </c>
      <c r="E54" s="16">
        <f t="shared" si="14"/>
        <v>155176.45000000001</v>
      </c>
      <c r="F54" s="14">
        <f t="shared" si="1"/>
        <v>0.61069047619047623</v>
      </c>
    </row>
    <row r="55" spans="1:6" ht="150">
      <c r="A55" s="8" t="s">
        <v>88</v>
      </c>
      <c r="B55" s="8" t="s">
        <v>89</v>
      </c>
      <c r="C55" s="17">
        <v>254100</v>
      </c>
      <c r="D55" s="17">
        <v>155176.45000000001</v>
      </c>
      <c r="E55" s="17">
        <v>155176.45000000001</v>
      </c>
      <c r="F55" s="15">
        <f t="shared" si="1"/>
        <v>0.61069047619047623</v>
      </c>
    </row>
  </sheetData>
  <mergeCells count="1">
    <mergeCell ref="A1:F1"/>
  </mergeCells>
  <hyperlinks>
    <hyperlink ref="A25" r:id="rId1" display="consultantplus://offline/ref=C6EF3AE28B6C46D1117CBBA251A07B11C6C7C5768D67668B05322DA1BBA42282C9440EEF08E6CC43400F35U6VFM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2017-10-13T04:45:11Z</dcterms:modified>
</cp:coreProperties>
</file>