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55" i="2"/>
  <c r="E53"/>
  <c r="E51"/>
  <c r="E48"/>
  <c r="E44"/>
  <c r="E40"/>
  <c r="E36"/>
  <c r="E33"/>
  <c r="E31"/>
  <c r="E27"/>
  <c r="E24"/>
  <c r="E21"/>
  <c r="E19"/>
  <c r="E17"/>
  <c r="E13"/>
  <c r="E9"/>
  <c r="E5"/>
  <c r="D55"/>
  <c r="D53"/>
  <c r="D51"/>
  <c r="D48"/>
  <c r="D44"/>
  <c r="D40"/>
  <c r="D36"/>
  <c r="D33"/>
  <c r="D31"/>
  <c r="D27"/>
  <c r="D24"/>
  <c r="D21"/>
  <c r="D19"/>
  <c r="D17"/>
  <c r="D13"/>
  <c r="D9"/>
  <c r="D5"/>
  <c r="C55"/>
  <c r="E4" l="1"/>
  <c r="D4"/>
  <c r="C36"/>
  <c r="C21"/>
  <c r="F23"/>
  <c r="C31"/>
  <c r="F57"/>
  <c r="F55"/>
  <c r="F54"/>
  <c r="C53"/>
  <c r="F52"/>
  <c r="C51"/>
  <c r="F50"/>
  <c r="F49"/>
  <c r="C48"/>
  <c r="F47"/>
  <c r="F46"/>
  <c r="F45"/>
  <c r="C44"/>
  <c r="F43"/>
  <c r="F42"/>
  <c r="F41"/>
  <c r="C40"/>
  <c r="F39"/>
  <c r="F38"/>
  <c r="F37"/>
  <c r="F35"/>
  <c r="F34"/>
  <c r="C33"/>
  <c r="F32"/>
  <c r="F30"/>
  <c r="F29"/>
  <c r="F28"/>
  <c r="C27"/>
  <c r="F26"/>
  <c r="F25"/>
  <c r="C24"/>
  <c r="F20"/>
  <c r="C19"/>
  <c r="F18"/>
  <c r="C17"/>
  <c r="F16"/>
  <c r="F15"/>
  <c r="F14"/>
  <c r="C13"/>
  <c r="F12"/>
  <c r="F11"/>
  <c r="F10"/>
  <c r="C9"/>
  <c r="F8"/>
  <c r="F7"/>
  <c r="F6"/>
  <c r="C5"/>
  <c r="F44" l="1"/>
  <c r="F22"/>
  <c r="F36"/>
  <c r="F17"/>
  <c r="F51"/>
  <c r="F33"/>
  <c r="F27"/>
  <c r="F21"/>
  <c r="F19"/>
  <c r="F31"/>
  <c r="F48"/>
  <c r="F9"/>
  <c r="F53"/>
  <c r="F40"/>
  <c r="F24"/>
  <c r="F13"/>
  <c r="C4"/>
  <c r="F5"/>
  <c r="F4" l="1"/>
</calcChain>
</file>

<file path=xl/sharedStrings.xml><?xml version="1.0" encoding="utf-8"?>
<sst xmlns="http://schemas.openxmlformats.org/spreadsheetml/2006/main" count="105" uniqueCount="105">
  <si>
    <t>(рублей)</t>
  </si>
  <si>
    <t>Наименование</t>
  </si>
  <si>
    <t>ЦСР</t>
  </si>
  <si>
    <t>Профинансировано</t>
  </si>
  <si>
    <t>Исполнено</t>
  </si>
  <si>
    <t>% исполнения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</si>
  <si>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</si>
  <si>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</si>
  <si>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</si>
  <si>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</si>
  <si>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</si>
  <si>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</si>
  <si>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</si>
  <si>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</si>
  <si>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</si>
  <si>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</si>
  <si>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</si>
  <si>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</si>
  <si>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</si>
  <si>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</si>
  <si>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</si>
  <si>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</si>
  <si>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04 1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</si>
  <si>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</si>
  <si>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</si>
  <si>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</si>
  <si>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</si>
  <si>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</si>
  <si>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</si>
  <si>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</si>
  <si>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</si>
  <si>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</si>
  <si>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</si>
  <si>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</si>
  <si>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</si>
  <si>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</si>
  <si>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</si>
  <si>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</si>
  <si>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</si>
  <si>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r>
      <t xml:space="preserve"> </t>
    </r>
    <r>
      <rPr>
        <i/>
        <sz val="11"/>
        <color theme="1"/>
        <rFont val="Times New Roman"/>
        <family val="1"/>
        <charset val="204"/>
      </rPr>
      <t>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  </r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</si>
  <si>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</si>
  <si>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</si>
  <si>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</si>
  <si>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</si>
  <si>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</si>
  <si>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</si>
  <si>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</si>
  <si>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</si>
  <si>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</si>
  <si>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</si>
  <si>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</si>
  <si>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</si>
  <si>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 xml:space="preserve">16 1 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</si>
  <si>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  «Содействие занятости населения и улучшение  условий  и охраны труда в Золотухинском районе Курской области»</t>
  </si>
  <si>
    <t xml:space="preserve">17 2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</si>
  <si>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</si>
  <si>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</si>
  <si>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</si>
  <si>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</si>
  <si>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</si>
  <si>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</si>
  <si>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</si>
  <si>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</si>
  <si>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</si>
  <si>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</si>
  <si>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</si>
  <si>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</si>
  <si>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</si>
  <si>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</si>
  <si>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</si>
  <si>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</si>
  <si>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</si>
  <si>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</si>
  <si>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</si>
  <si>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</si>
  <si>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</si>
  <si>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</si>
  <si>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</si>
  <si>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</si>
  <si>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</si>
  <si>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</si>
  <si>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</si>
  <si>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</si>
  <si>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</si>
  <si>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</si>
  <si>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</si>
  <si>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</si>
  <si>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</si>
  <si>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</si>
  <si>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</si>
  <si>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«Построение  и развитие аппаратно-программного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</si>
  <si>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</si>
  <si>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</si>
  <si>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</si>
  <si>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</si>
  <si>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</si>
  <si>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>062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</si>
  <si>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  на 2014-2016 годы»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</si>
  <si>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</si>
  <si>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17 1</t>
  </si>
  <si>
    <t xml:space="preserve">Муниципальная программа  Золотухинского района Курской области  «Комплексное 
развитие  сельских  территорий 
Золотухинского района Курской области»
</t>
  </si>
  <si>
    <t>Подпрограмма «Создание и развитие инфраструктуры на сельских территориях»  муниципальной программы Золотухинского района Курской области    «Комплексное развитие  сельских  территорий  Золотухинского района Курской области»</t>
  </si>
  <si>
    <t>Подпрограмма  «Совершенствование системы учета потребляемых энергетических ресурсов»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</si>
  <si>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Лимиты бюджетных обязательств на 2023 год</t>
  </si>
  <si>
    <t xml:space="preserve">                            Исполнение муниципальных программ Золотухинского района Курской области за период с 01.01.2023 года по 30.09.2023 года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</si>
</sst>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"/>
      <family val="2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2">
    <xf numFmtId="0" fontId="0" fillId="0" borderId="0" xfId="0"/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0" xfId="0" applyBorder="1"/>
    <xf numFmtId="0" fontId="2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2" fillId="0" borderId="1" xfId="1" applyFont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0" fillId="0" borderId="0" xfId="2" applyNumberFormat="1" applyFont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7"/>
  <sheetViews>
    <sheetView tabSelected="1" workbookViewId="0">
      <selection activeCell="E58" sqref="E58"/>
    </sheetView>
  </sheetViews>
  <sheetFormatPr defaultRowHeight="15"/>
  <cols>
    <col min="1" max="1" width="48.140625" style="25" customWidth="1"/>
    <col min="2" max="2" width="6.140625" customWidth="1"/>
    <col min="3" max="3" width="17" customWidth="1"/>
    <col min="4" max="4" width="15.140625" customWidth="1"/>
    <col min="5" max="5" width="15" customWidth="1"/>
  </cols>
  <sheetData>
    <row r="1" spans="1:6" ht="48.75" customHeight="1">
      <c r="A1" s="30" t="s">
        <v>104</v>
      </c>
      <c r="B1" s="30"/>
      <c r="C1" s="30"/>
      <c r="D1" s="30"/>
      <c r="E1" s="30"/>
      <c r="F1" s="30"/>
    </row>
    <row r="2" spans="1:6" ht="16.5" customHeight="1">
      <c r="A2" s="17"/>
      <c r="B2" s="1"/>
      <c r="C2" s="2"/>
      <c r="D2" s="2"/>
      <c r="E2" s="2" t="s">
        <v>0</v>
      </c>
      <c r="F2" s="3"/>
    </row>
    <row r="3" spans="1:6" ht="63">
      <c r="A3" s="18" t="s">
        <v>1</v>
      </c>
      <c r="B3" s="4" t="s">
        <v>2</v>
      </c>
      <c r="C3" s="10" t="s">
        <v>103</v>
      </c>
      <c r="D3" s="10" t="s">
        <v>3</v>
      </c>
      <c r="E3" s="10" t="s">
        <v>4</v>
      </c>
      <c r="F3" s="11" t="s">
        <v>5</v>
      </c>
    </row>
    <row r="4" spans="1:6" ht="15.75">
      <c r="A4" s="19" t="s">
        <v>6</v>
      </c>
      <c r="B4" s="5"/>
      <c r="C4" s="13">
        <f t="shared" ref="C4" si="0">C5+C9+C13+C17+C19+C21+C24+C27+C31+C33+C36+C40+C44+C48+C51+C53+C55</f>
        <v>802761357.94000006</v>
      </c>
      <c r="D4" s="13">
        <f t="shared" ref="D4:E4" si="1">D5+D9+D13+D17+D19+D21+D24+D27+D31+D33+D36+D40+D44+D48+D51+D53+D55</f>
        <v>540720512.63</v>
      </c>
      <c r="E4" s="13">
        <f t="shared" si="1"/>
        <v>540720512.63</v>
      </c>
      <c r="F4" s="12">
        <f>E4/C4</f>
        <v>0.6735756614114633</v>
      </c>
    </row>
    <row r="5" spans="1:6" ht="45.75" customHeight="1">
      <c r="A5" s="20" t="s">
        <v>7</v>
      </c>
      <c r="B5" s="14" t="s">
        <v>55</v>
      </c>
      <c r="C5" s="26">
        <f>C6+C7+C8</f>
        <v>83510410.24000001</v>
      </c>
      <c r="D5" s="26">
        <f t="shared" ref="D5:E5" si="2">D6+D7+D8</f>
        <v>30757775.449999999</v>
      </c>
      <c r="E5" s="26">
        <f t="shared" si="2"/>
        <v>30757775.449999999</v>
      </c>
      <c r="F5" s="27">
        <f t="shared" ref="F5:F57" si="3">E5/C5</f>
        <v>0.36831067362267095</v>
      </c>
    </row>
    <row r="6" spans="1:6" ht="75.75" customHeight="1">
      <c r="A6" s="21" t="s">
        <v>8</v>
      </c>
      <c r="B6" s="7" t="s">
        <v>9</v>
      </c>
      <c r="C6" s="28">
        <v>65179963.240000002</v>
      </c>
      <c r="D6" s="28">
        <v>19829618.039999999</v>
      </c>
      <c r="E6" s="28">
        <v>19829618.039999999</v>
      </c>
      <c r="F6" s="29">
        <f t="shared" si="3"/>
        <v>0.30422873923670535</v>
      </c>
    </row>
    <row r="7" spans="1:6" ht="75">
      <c r="A7" s="21" t="s">
        <v>10</v>
      </c>
      <c r="B7" s="7" t="s">
        <v>11</v>
      </c>
      <c r="C7" s="28">
        <v>17745165</v>
      </c>
      <c r="D7" s="28">
        <v>10436299.27</v>
      </c>
      <c r="E7" s="28">
        <v>10436299.27</v>
      </c>
      <c r="F7" s="29">
        <f t="shared" si="3"/>
        <v>0.58812072302511698</v>
      </c>
    </row>
    <row r="8" spans="1:6" ht="90" customHeight="1">
      <c r="A8" s="21" t="s">
        <v>12</v>
      </c>
      <c r="B8" s="7" t="s">
        <v>13</v>
      </c>
      <c r="C8" s="28">
        <v>585282</v>
      </c>
      <c r="D8" s="28">
        <v>491858.14</v>
      </c>
      <c r="E8" s="28">
        <v>491858.14</v>
      </c>
      <c r="F8" s="29">
        <f>E8/C8</f>
        <v>0.84037803998756155</v>
      </c>
    </row>
    <row r="9" spans="1:6" ht="57">
      <c r="A9" s="20" t="s">
        <v>66</v>
      </c>
      <c r="B9" s="14" t="s">
        <v>56</v>
      </c>
      <c r="C9" s="26">
        <f>C10+C11+C12</f>
        <v>70810547</v>
      </c>
      <c r="D9" s="26">
        <f t="shared" ref="D9" si="4">D10+D11+D12</f>
        <v>57488361.899999999</v>
      </c>
      <c r="E9" s="26">
        <f t="shared" ref="E9" si="5">E10+E11+E12</f>
        <v>57488361.899999999</v>
      </c>
      <c r="F9" s="27">
        <f t="shared" si="3"/>
        <v>0.81186157056518715</v>
      </c>
    </row>
    <row r="10" spans="1:6" ht="105">
      <c r="A10" s="21" t="s">
        <v>67</v>
      </c>
      <c r="B10" s="7" t="s">
        <v>14</v>
      </c>
      <c r="C10" s="28">
        <v>2761275</v>
      </c>
      <c r="D10" s="28">
        <v>1924196.01</v>
      </c>
      <c r="E10" s="28">
        <v>1924196.01</v>
      </c>
      <c r="F10" s="29">
        <f t="shared" si="3"/>
        <v>0.69685055273379148</v>
      </c>
    </row>
    <row r="11" spans="1:6" ht="90">
      <c r="A11" s="21" t="s">
        <v>68</v>
      </c>
      <c r="B11" s="7" t="s">
        <v>15</v>
      </c>
      <c r="C11" s="28">
        <v>43419121</v>
      </c>
      <c r="D11" s="28">
        <v>34131351.640000001</v>
      </c>
      <c r="E11" s="28">
        <v>34131351.640000001</v>
      </c>
      <c r="F11" s="29">
        <f t="shared" si="3"/>
        <v>0.78609034116558929</v>
      </c>
    </row>
    <row r="12" spans="1:6" ht="90">
      <c r="A12" s="21" t="s">
        <v>16</v>
      </c>
      <c r="B12" s="7" t="s">
        <v>17</v>
      </c>
      <c r="C12" s="28">
        <v>24630151</v>
      </c>
      <c r="D12" s="28">
        <v>21432814.25</v>
      </c>
      <c r="E12" s="28">
        <v>21432814.25</v>
      </c>
      <c r="F12" s="29">
        <f t="shared" si="3"/>
        <v>0.87018606788078567</v>
      </c>
    </row>
    <row r="13" spans="1:6" ht="57">
      <c r="A13" s="20" t="s">
        <v>69</v>
      </c>
      <c r="B13" s="14" t="s">
        <v>57</v>
      </c>
      <c r="C13" s="26">
        <f>C14+C15+C16</f>
        <v>477052505.08999997</v>
      </c>
      <c r="D13" s="26">
        <f t="shared" ref="D13" si="6">D14+D15+D16</f>
        <v>318316339.66000003</v>
      </c>
      <c r="E13" s="26">
        <f t="shared" ref="E13" si="7">E14+E15+E16</f>
        <v>318316339.66000003</v>
      </c>
      <c r="F13" s="27">
        <f t="shared" si="3"/>
        <v>0.66725640524609964</v>
      </c>
    </row>
    <row r="14" spans="1:6" ht="135.75" customHeight="1">
      <c r="A14" s="21" t="s">
        <v>70</v>
      </c>
      <c r="B14" s="7" t="s">
        <v>18</v>
      </c>
      <c r="C14" s="28">
        <v>5214846</v>
      </c>
      <c r="D14" s="28">
        <v>3212147.22</v>
      </c>
      <c r="E14" s="28">
        <v>3212147.22</v>
      </c>
      <c r="F14" s="29">
        <f t="shared" si="3"/>
        <v>0.61596204758491435</v>
      </c>
    </row>
    <row r="15" spans="1:6" ht="74.25" customHeight="1">
      <c r="A15" s="21" t="s">
        <v>71</v>
      </c>
      <c r="B15" s="7" t="s">
        <v>19</v>
      </c>
      <c r="C15" s="28">
        <v>457263753.58999997</v>
      </c>
      <c r="D15" s="28">
        <v>308473401.88999999</v>
      </c>
      <c r="E15" s="28">
        <v>308473401.88999999</v>
      </c>
      <c r="F15" s="29">
        <f t="shared" si="3"/>
        <v>0.67460715936515914</v>
      </c>
    </row>
    <row r="16" spans="1:6" ht="90">
      <c r="A16" s="21" t="s">
        <v>72</v>
      </c>
      <c r="B16" s="7" t="s">
        <v>20</v>
      </c>
      <c r="C16" s="28">
        <v>14573905.5</v>
      </c>
      <c r="D16" s="28">
        <v>6630790.5499999998</v>
      </c>
      <c r="E16" s="28">
        <v>6630790.5499999998</v>
      </c>
      <c r="F16" s="29">
        <f t="shared" si="3"/>
        <v>0.45497691404682156</v>
      </c>
    </row>
    <row r="17" spans="1:20" ht="57">
      <c r="A17" s="20" t="s">
        <v>21</v>
      </c>
      <c r="B17" s="14" t="s">
        <v>58</v>
      </c>
      <c r="C17" s="26">
        <f>C18</f>
        <v>285000</v>
      </c>
      <c r="D17" s="26">
        <f t="shared" ref="D17:E17" si="8">D18</f>
        <v>196292</v>
      </c>
      <c r="E17" s="26">
        <f t="shared" si="8"/>
        <v>196292</v>
      </c>
      <c r="F17" s="27">
        <f t="shared" si="3"/>
        <v>0.68874385964912277</v>
      </c>
    </row>
    <row r="18" spans="1:20" ht="60">
      <c r="A18" s="21" t="s">
        <v>73</v>
      </c>
      <c r="B18" s="8" t="s">
        <v>22</v>
      </c>
      <c r="C18" s="28">
        <v>285000</v>
      </c>
      <c r="D18" s="28">
        <v>196292</v>
      </c>
      <c r="E18" s="28">
        <v>196292</v>
      </c>
      <c r="F18" s="29">
        <f t="shared" si="3"/>
        <v>0.68874385964912277</v>
      </c>
    </row>
    <row r="19" spans="1:20" ht="59.25" customHeight="1">
      <c r="A19" s="20" t="s">
        <v>23</v>
      </c>
      <c r="B19" s="14" t="s">
        <v>59</v>
      </c>
      <c r="C19" s="26">
        <f>C20</f>
        <v>50000</v>
      </c>
      <c r="D19" s="26">
        <f>D20</f>
        <v>15729</v>
      </c>
      <c r="E19" s="26">
        <f>E20</f>
        <v>15729</v>
      </c>
      <c r="F19" s="27">
        <f t="shared" si="3"/>
        <v>0.31458000000000003</v>
      </c>
    </row>
    <row r="20" spans="1:20" ht="96.75" customHeight="1">
      <c r="A20" s="21" t="s">
        <v>102</v>
      </c>
      <c r="B20" s="7" t="s">
        <v>24</v>
      </c>
      <c r="C20" s="28">
        <v>50000</v>
      </c>
      <c r="D20" s="28">
        <v>15729</v>
      </c>
      <c r="E20" s="28">
        <v>15729</v>
      </c>
      <c r="F20" s="29">
        <f t="shared" si="3"/>
        <v>0.31458000000000003</v>
      </c>
    </row>
    <row r="21" spans="1:20" ht="57">
      <c r="A21" s="20" t="s">
        <v>74</v>
      </c>
      <c r="B21" s="14" t="s">
        <v>60</v>
      </c>
      <c r="C21" s="26">
        <f>C22+C23</f>
        <v>1189353</v>
      </c>
      <c r="D21" s="26">
        <f t="shared" ref="D21" si="9">D22+D23</f>
        <v>0</v>
      </c>
      <c r="E21" s="26">
        <f t="shared" ref="E21" si="10">E22+E23</f>
        <v>0</v>
      </c>
      <c r="F21" s="27">
        <f t="shared" si="3"/>
        <v>0</v>
      </c>
    </row>
    <row r="22" spans="1:20" ht="90">
      <c r="A22" s="21" t="s">
        <v>75</v>
      </c>
      <c r="B22" s="7" t="s">
        <v>25</v>
      </c>
      <c r="C22" s="28">
        <v>0</v>
      </c>
      <c r="D22" s="28">
        <v>0</v>
      </c>
      <c r="E22" s="28">
        <v>0</v>
      </c>
      <c r="F22" s="29" t="e">
        <f t="shared" si="3"/>
        <v>#DIV/0!</v>
      </c>
    </row>
    <row r="23" spans="1:20" ht="76.5" customHeight="1">
      <c r="A23" s="21" t="s">
        <v>97</v>
      </c>
      <c r="B23" s="15" t="s">
        <v>96</v>
      </c>
      <c r="C23" s="28">
        <v>1189353</v>
      </c>
      <c r="D23" s="28"/>
      <c r="E23" s="28"/>
      <c r="F23" s="29">
        <f t="shared" si="3"/>
        <v>0</v>
      </c>
    </row>
    <row r="24" spans="1:20" ht="57">
      <c r="A24" s="20" t="s">
        <v>76</v>
      </c>
      <c r="B24" s="14" t="s">
        <v>61</v>
      </c>
      <c r="C24" s="26">
        <f>C25+C26</f>
        <v>4419303.32</v>
      </c>
      <c r="D24" s="26">
        <f t="shared" ref="D24" si="11">D25+D26</f>
        <v>4196940.72</v>
      </c>
      <c r="E24" s="26">
        <f t="shared" ref="E24" si="12">E25+E26</f>
        <v>4196940.72</v>
      </c>
      <c r="F24" s="27">
        <f t="shared" si="3"/>
        <v>0.94968378862032932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90.75" customHeight="1">
      <c r="A25" s="21" t="s">
        <v>77</v>
      </c>
      <c r="B25" s="7" t="s">
        <v>26</v>
      </c>
      <c r="C25" s="28">
        <v>237120.48</v>
      </c>
      <c r="D25" s="28">
        <v>177840.36</v>
      </c>
      <c r="E25" s="28">
        <v>177840.36</v>
      </c>
      <c r="F25" s="29">
        <f t="shared" si="3"/>
        <v>0.74999999999999989</v>
      </c>
      <c r="J25" s="16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90" customHeight="1">
      <c r="A26" s="22" t="s">
        <v>27</v>
      </c>
      <c r="B26" s="8" t="s">
        <v>28</v>
      </c>
      <c r="C26" s="28">
        <v>4182182.84</v>
      </c>
      <c r="D26" s="28">
        <v>4019100.36</v>
      </c>
      <c r="E26" s="28">
        <v>4019100.36</v>
      </c>
      <c r="F26" s="29">
        <f t="shared" si="3"/>
        <v>0.96100541601380585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99.75">
      <c r="A27" s="20" t="s">
        <v>78</v>
      </c>
      <c r="B27" s="14" t="s">
        <v>62</v>
      </c>
      <c r="C27" s="26">
        <f>C28+C29+C30</f>
        <v>4281736</v>
      </c>
      <c r="D27" s="26">
        <f>D28+D29+D30</f>
        <v>4045700</v>
      </c>
      <c r="E27" s="26">
        <f>E28+E29+E30</f>
        <v>4045700</v>
      </c>
      <c r="F27" s="27">
        <f t="shared" si="3"/>
        <v>0.94487376148365987</v>
      </c>
    </row>
    <row r="28" spans="1:20" ht="120.75" customHeight="1">
      <c r="A28" s="21" t="s">
        <v>79</v>
      </c>
      <c r="B28" s="7" t="s">
        <v>29</v>
      </c>
      <c r="C28" s="28">
        <v>254000</v>
      </c>
      <c r="D28" s="28">
        <v>104740</v>
      </c>
      <c r="E28" s="28">
        <v>104740</v>
      </c>
      <c r="F28" s="29">
        <f t="shared" si="3"/>
        <v>0.41236220472440943</v>
      </c>
    </row>
    <row r="29" spans="1:20" ht="135">
      <c r="A29" s="21" t="s">
        <v>30</v>
      </c>
      <c r="B29" s="7" t="s">
        <v>31</v>
      </c>
      <c r="C29" s="28">
        <v>365000</v>
      </c>
      <c r="D29" s="28">
        <v>278224</v>
      </c>
      <c r="E29" s="28">
        <v>278224</v>
      </c>
      <c r="F29" s="29">
        <f t="shared" si="3"/>
        <v>0.76225753424657539</v>
      </c>
    </row>
    <row r="30" spans="1:20" ht="135">
      <c r="A30" s="21" t="s">
        <v>80</v>
      </c>
      <c r="B30" s="7" t="s">
        <v>32</v>
      </c>
      <c r="C30" s="28">
        <v>3662736</v>
      </c>
      <c r="D30" s="28">
        <v>3662736</v>
      </c>
      <c r="E30" s="28">
        <v>3662736</v>
      </c>
      <c r="F30" s="29">
        <f t="shared" si="3"/>
        <v>1</v>
      </c>
    </row>
    <row r="31" spans="1:20" ht="42.75">
      <c r="A31" s="20" t="s">
        <v>33</v>
      </c>
      <c r="B31" s="14" t="s">
        <v>63</v>
      </c>
      <c r="C31" s="26">
        <f>C32</f>
        <v>2159296</v>
      </c>
      <c r="D31" s="26">
        <f>D32</f>
        <v>691595.62</v>
      </c>
      <c r="E31" s="26">
        <f>E32</f>
        <v>691595.62</v>
      </c>
      <c r="F31" s="27">
        <f t="shared" si="3"/>
        <v>0.32028754742286375</v>
      </c>
    </row>
    <row r="32" spans="1:20" ht="75" customHeight="1">
      <c r="A32" s="21" t="s">
        <v>34</v>
      </c>
      <c r="B32" s="7" t="s">
        <v>35</v>
      </c>
      <c r="C32" s="28">
        <v>2159296</v>
      </c>
      <c r="D32" s="28">
        <v>691595.62</v>
      </c>
      <c r="E32" s="28">
        <v>691595.62</v>
      </c>
      <c r="F32" s="29">
        <f t="shared" si="3"/>
        <v>0.32028754742286375</v>
      </c>
    </row>
    <row r="33" spans="1:6" ht="57">
      <c r="A33" s="20" t="s">
        <v>81</v>
      </c>
      <c r="B33" s="6">
        <v>10</v>
      </c>
      <c r="C33" s="26">
        <f>C34+C35</f>
        <v>929085</v>
      </c>
      <c r="D33" s="26">
        <f t="shared" ref="D33" si="13">D34+D35</f>
        <v>708075</v>
      </c>
      <c r="E33" s="26">
        <f t="shared" ref="E33" si="14">E34+E35</f>
        <v>708075</v>
      </c>
      <c r="F33" s="27">
        <f t="shared" si="3"/>
        <v>0.76212079626729523</v>
      </c>
    </row>
    <row r="34" spans="1:6" ht="90">
      <c r="A34" s="21" t="s">
        <v>82</v>
      </c>
      <c r="B34" s="7" t="s">
        <v>36</v>
      </c>
      <c r="C34" s="28">
        <v>622375</v>
      </c>
      <c r="D34" s="28">
        <v>476146.93</v>
      </c>
      <c r="E34" s="28">
        <v>476146.93</v>
      </c>
      <c r="F34" s="29">
        <f t="shared" si="3"/>
        <v>0.76504829082145009</v>
      </c>
    </row>
    <row r="35" spans="1:6" ht="90">
      <c r="A35" s="23" t="s">
        <v>83</v>
      </c>
      <c r="B35" s="8">
        <v>102</v>
      </c>
      <c r="C35" s="28">
        <v>306710</v>
      </c>
      <c r="D35" s="28">
        <v>231928.07</v>
      </c>
      <c r="E35" s="28">
        <v>231928.07</v>
      </c>
      <c r="F35" s="29">
        <f t="shared" si="3"/>
        <v>0.75618033321378508</v>
      </c>
    </row>
    <row r="36" spans="1:6" ht="85.5">
      <c r="A36" s="20" t="s">
        <v>84</v>
      </c>
      <c r="B36" s="6">
        <v>11</v>
      </c>
      <c r="C36" s="26">
        <f>C37+C38+C39</f>
        <v>107737375.06</v>
      </c>
      <c r="D36" s="26">
        <f t="shared" ref="D36" si="15">D37+D38+D39</f>
        <v>90758432.319999993</v>
      </c>
      <c r="E36" s="26">
        <f t="shared" ref="E36" si="16">E37+E38+E39</f>
        <v>90758432.319999993</v>
      </c>
      <c r="F36" s="29">
        <f t="shared" si="3"/>
        <v>0.84240433990020391</v>
      </c>
    </row>
    <row r="37" spans="1:6" ht="121.5" customHeight="1">
      <c r="A37" s="21" t="s">
        <v>85</v>
      </c>
      <c r="B37" s="7" t="s">
        <v>37</v>
      </c>
      <c r="C37" s="28">
        <v>107145679.06</v>
      </c>
      <c r="D37" s="28">
        <v>90502876.769999996</v>
      </c>
      <c r="E37" s="28">
        <v>90502876.769999996</v>
      </c>
      <c r="F37" s="29">
        <f t="shared" si="3"/>
        <v>0.84467126965819794</v>
      </c>
    </row>
    <row r="38" spans="1:6" ht="120.75" customHeight="1">
      <c r="A38" s="21" t="s">
        <v>64</v>
      </c>
      <c r="B38" s="7" t="s">
        <v>38</v>
      </c>
      <c r="C38" s="28">
        <v>400000</v>
      </c>
      <c r="D38" s="28">
        <v>255555.55</v>
      </c>
      <c r="E38" s="28">
        <v>255555.55</v>
      </c>
      <c r="F38" s="29">
        <f t="shared" si="3"/>
        <v>0.63888887500000002</v>
      </c>
    </row>
    <row r="39" spans="1:6" ht="119.25" customHeight="1">
      <c r="A39" s="24" t="s">
        <v>39</v>
      </c>
      <c r="B39" s="7" t="s">
        <v>40</v>
      </c>
      <c r="C39" s="28">
        <v>191696</v>
      </c>
      <c r="D39" s="28">
        <v>0</v>
      </c>
      <c r="E39" s="28">
        <v>0</v>
      </c>
      <c r="F39" s="29">
        <f t="shared" si="3"/>
        <v>0</v>
      </c>
    </row>
    <row r="40" spans="1:6" ht="56.25" customHeight="1">
      <c r="A40" s="20" t="s">
        <v>86</v>
      </c>
      <c r="B40" s="6">
        <v>12</v>
      </c>
      <c r="C40" s="26">
        <f>C41+C42+C43</f>
        <v>1068696</v>
      </c>
      <c r="D40" s="26">
        <f t="shared" ref="D40" si="17">D41+D42+D43</f>
        <v>554475.13</v>
      </c>
      <c r="E40" s="26">
        <f t="shared" ref="E40" si="18">E41+E42+E43</f>
        <v>554475.13</v>
      </c>
      <c r="F40" s="27">
        <f t="shared" si="3"/>
        <v>0.51883335391916874</v>
      </c>
    </row>
    <row r="41" spans="1:6" ht="90">
      <c r="A41" s="21" t="s">
        <v>87</v>
      </c>
      <c r="B41" s="7" t="s">
        <v>41</v>
      </c>
      <c r="C41" s="28">
        <v>334700</v>
      </c>
      <c r="D41" s="28">
        <v>222577.69</v>
      </c>
      <c r="E41" s="28">
        <v>222577.69</v>
      </c>
      <c r="F41" s="29">
        <f t="shared" si="3"/>
        <v>0.66500654317299079</v>
      </c>
    </row>
    <row r="42" spans="1:6" ht="90">
      <c r="A42" s="21" t="s">
        <v>42</v>
      </c>
      <c r="B42" s="7" t="s">
        <v>43</v>
      </c>
      <c r="C42" s="28">
        <v>663996</v>
      </c>
      <c r="D42" s="28">
        <v>312397.44</v>
      </c>
      <c r="E42" s="28">
        <v>312397.44</v>
      </c>
      <c r="F42" s="29">
        <f t="shared" si="3"/>
        <v>0.470480906511485</v>
      </c>
    </row>
    <row r="43" spans="1:6" ht="105">
      <c r="A43" s="21" t="s">
        <v>65</v>
      </c>
      <c r="B43" s="7">
        <v>123</v>
      </c>
      <c r="C43" s="28">
        <v>70000</v>
      </c>
      <c r="D43" s="28">
        <v>19500</v>
      </c>
      <c r="E43" s="28">
        <v>19500</v>
      </c>
      <c r="F43" s="29">
        <f t="shared" si="3"/>
        <v>0.27857142857142858</v>
      </c>
    </row>
    <row r="44" spans="1:6" ht="71.25">
      <c r="A44" s="20" t="s">
        <v>88</v>
      </c>
      <c r="B44" s="6">
        <v>13</v>
      </c>
      <c r="C44" s="26">
        <f>C45+C46+C47</f>
        <v>10145313.23</v>
      </c>
      <c r="D44" s="26">
        <f t="shared" ref="D44" si="19">D45+D46+D47</f>
        <v>4350925.1500000004</v>
      </c>
      <c r="E44" s="26">
        <f t="shared" ref="E44" si="20">E45+E46+E47</f>
        <v>4350925.1500000004</v>
      </c>
      <c r="F44" s="27">
        <f t="shared" si="3"/>
        <v>0.42886060305503254</v>
      </c>
    </row>
    <row r="45" spans="1:6" ht="105">
      <c r="A45" s="21" t="s">
        <v>44</v>
      </c>
      <c r="B45" s="7" t="s">
        <v>45</v>
      </c>
      <c r="C45" s="28">
        <v>2136513.23</v>
      </c>
      <c r="D45" s="28">
        <v>1149156.68</v>
      </c>
      <c r="E45" s="28">
        <v>1149156.68</v>
      </c>
      <c r="F45" s="29">
        <f t="shared" si="3"/>
        <v>0.53786546409544111</v>
      </c>
    </row>
    <row r="46" spans="1:6" ht="135">
      <c r="A46" s="21" t="s">
        <v>89</v>
      </c>
      <c r="B46" s="7" t="s">
        <v>46</v>
      </c>
      <c r="C46" s="28">
        <v>5508800</v>
      </c>
      <c r="D46" s="28">
        <v>3201768.47</v>
      </c>
      <c r="E46" s="28">
        <v>3201768.47</v>
      </c>
      <c r="F46" s="29">
        <f t="shared" si="3"/>
        <v>0.58120978616032537</v>
      </c>
    </row>
    <row r="47" spans="1:6" ht="134.25" customHeight="1">
      <c r="A47" s="21" t="s">
        <v>90</v>
      </c>
      <c r="B47" s="8" t="s">
        <v>47</v>
      </c>
      <c r="C47" s="28">
        <v>2500000</v>
      </c>
      <c r="D47" s="28">
        <v>0</v>
      </c>
      <c r="E47" s="28">
        <v>0</v>
      </c>
      <c r="F47" s="29">
        <f t="shared" si="3"/>
        <v>0</v>
      </c>
    </row>
    <row r="48" spans="1:6" ht="99.75">
      <c r="A48" s="20" t="s">
        <v>91</v>
      </c>
      <c r="B48" s="6">
        <v>14</v>
      </c>
      <c r="C48" s="26">
        <f>C49+C50</f>
        <v>38498038</v>
      </c>
      <c r="D48" s="26">
        <f>D49+D50</f>
        <v>28271876</v>
      </c>
      <c r="E48" s="26">
        <f>E49+E50</f>
        <v>28271876</v>
      </c>
      <c r="F48" s="27">
        <f t="shared" si="3"/>
        <v>0.73437186591171222</v>
      </c>
    </row>
    <row r="49" spans="1:6" ht="134.25" customHeight="1">
      <c r="A49" s="21" t="s">
        <v>92</v>
      </c>
      <c r="B49" s="7" t="s">
        <v>48</v>
      </c>
      <c r="C49" s="28">
        <v>12503650</v>
      </c>
      <c r="D49" s="28">
        <v>10419708</v>
      </c>
      <c r="E49" s="28">
        <v>10419708</v>
      </c>
      <c r="F49" s="29">
        <f t="shared" si="3"/>
        <v>0.83333330667445105</v>
      </c>
    </row>
    <row r="50" spans="1:6" ht="106.5" customHeight="1">
      <c r="A50" s="21" t="s">
        <v>49</v>
      </c>
      <c r="B50" s="7" t="s">
        <v>50</v>
      </c>
      <c r="C50" s="28">
        <v>25994388</v>
      </c>
      <c r="D50" s="28">
        <v>17852168</v>
      </c>
      <c r="E50" s="28">
        <v>17852168</v>
      </c>
      <c r="F50" s="29">
        <f t="shared" si="3"/>
        <v>0.68677008283480268</v>
      </c>
    </row>
    <row r="51" spans="1:6" ht="71.25">
      <c r="A51" s="20" t="s">
        <v>93</v>
      </c>
      <c r="B51" s="6">
        <v>15</v>
      </c>
      <c r="C51" s="26">
        <f>C52</f>
        <v>150000</v>
      </c>
      <c r="D51" s="26">
        <f t="shared" ref="D51:E51" si="21">D52</f>
        <v>0</v>
      </c>
      <c r="E51" s="26">
        <f t="shared" si="21"/>
        <v>0</v>
      </c>
      <c r="F51" s="27">
        <f t="shared" si="3"/>
        <v>0</v>
      </c>
    </row>
    <row r="52" spans="1:6" ht="105" customHeight="1">
      <c r="A52" s="21" t="s">
        <v>94</v>
      </c>
      <c r="B52" s="7" t="s">
        <v>51</v>
      </c>
      <c r="C52" s="28">
        <v>150000</v>
      </c>
      <c r="D52" s="28">
        <v>0</v>
      </c>
      <c r="E52" s="28">
        <v>0</v>
      </c>
      <c r="F52" s="29">
        <f t="shared" si="3"/>
        <v>0</v>
      </c>
    </row>
    <row r="53" spans="1:6" ht="65.25" customHeight="1">
      <c r="A53" s="20" t="s">
        <v>100</v>
      </c>
      <c r="B53" s="6">
        <v>16</v>
      </c>
      <c r="C53" s="26">
        <f>C54</f>
        <v>0</v>
      </c>
      <c r="D53" s="26">
        <f t="shared" ref="D53:E53" si="22">D54</f>
        <v>0</v>
      </c>
      <c r="E53" s="26">
        <f t="shared" si="22"/>
        <v>0</v>
      </c>
      <c r="F53" s="27" t="e">
        <f t="shared" si="3"/>
        <v>#DIV/0!</v>
      </c>
    </row>
    <row r="54" spans="1:6" ht="90">
      <c r="A54" s="21" t="s">
        <v>101</v>
      </c>
      <c r="B54" s="7" t="s">
        <v>52</v>
      </c>
      <c r="C54" s="28">
        <v>0</v>
      </c>
      <c r="D54" s="28">
        <v>0</v>
      </c>
      <c r="E54" s="28">
        <v>0</v>
      </c>
      <c r="F54" s="29" t="e">
        <f t="shared" si="3"/>
        <v>#DIV/0!</v>
      </c>
    </row>
    <row r="55" spans="1:6" ht="71.25">
      <c r="A55" s="20" t="s">
        <v>95</v>
      </c>
      <c r="B55" s="9">
        <v>17</v>
      </c>
      <c r="C55" s="26">
        <f>C57+C56</f>
        <v>474700</v>
      </c>
      <c r="D55" s="26">
        <f t="shared" ref="D55" si="23">D57+D56</f>
        <v>367994.68</v>
      </c>
      <c r="E55" s="26">
        <f t="shared" ref="E55" si="24">E57+E56</f>
        <v>367994.68</v>
      </c>
      <c r="F55" s="27">
        <f t="shared" si="3"/>
        <v>0.7752152517379397</v>
      </c>
    </row>
    <row r="56" spans="1:6" ht="58.5" customHeight="1">
      <c r="A56" s="23" t="s">
        <v>98</v>
      </c>
      <c r="B56" s="7" t="s">
        <v>99</v>
      </c>
      <c r="C56" s="28">
        <v>140000</v>
      </c>
      <c r="D56" s="28">
        <v>139653.5</v>
      </c>
      <c r="E56" s="28">
        <v>139653.5</v>
      </c>
      <c r="F56" s="29"/>
    </row>
    <row r="57" spans="1:6" ht="106.5" customHeight="1">
      <c r="A57" s="21" t="s">
        <v>53</v>
      </c>
      <c r="B57" s="7" t="s">
        <v>54</v>
      </c>
      <c r="C57" s="28">
        <v>334700</v>
      </c>
      <c r="D57" s="28">
        <v>228341.18</v>
      </c>
      <c r="E57" s="28">
        <v>228341.18</v>
      </c>
      <c r="F57" s="29">
        <f t="shared" si="3"/>
        <v>0.68222641171198084</v>
      </c>
    </row>
  </sheetData>
  <mergeCells count="2">
    <mergeCell ref="A1:F1"/>
    <mergeCell ref="K25:T25"/>
  </mergeCells>
  <hyperlinks>
    <hyperlink ref="A26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85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2023-10-10T05:25:54Z</dcterms:modified>
</cp:coreProperties>
</file>